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Junioři do 17 let" sheetId="2" r:id="rId1"/>
  </sheets>
  <calcPr calcId="125725" iterateDelta="1E-4"/>
</workbook>
</file>

<file path=xl/calcChain.xml><?xml version="1.0" encoding="utf-8"?>
<calcChain xmlns="http://schemas.openxmlformats.org/spreadsheetml/2006/main">
  <c r="N115" i="2"/>
  <c r="L115"/>
  <c r="H115"/>
  <c r="M115" s="1"/>
  <c r="N114"/>
  <c r="L114"/>
  <c r="H114"/>
  <c r="N113"/>
  <c r="L113"/>
  <c r="H113"/>
  <c r="N112"/>
  <c r="L112"/>
  <c r="H112"/>
  <c r="N111"/>
  <c r="L111"/>
  <c r="H111"/>
  <c r="M111" s="1"/>
  <c r="N110"/>
  <c r="L110"/>
  <c r="H110"/>
  <c r="N109"/>
  <c r="L109"/>
  <c r="H109"/>
  <c r="M109" s="1"/>
  <c r="N108"/>
  <c r="L108"/>
  <c r="H108"/>
  <c r="L107"/>
  <c r="H107"/>
  <c r="L106"/>
  <c r="H106"/>
  <c r="N104"/>
  <c r="L104"/>
  <c r="H104"/>
  <c r="M104" s="1"/>
  <c r="N103"/>
  <c r="L103"/>
  <c r="H103"/>
  <c r="M103" s="1"/>
  <c r="N102"/>
  <c r="L102"/>
  <c r="H102"/>
  <c r="N101"/>
  <c r="L101"/>
  <c r="H101"/>
  <c r="M101" s="1"/>
  <c r="N100"/>
  <c r="L100"/>
  <c r="H100"/>
  <c r="N99"/>
  <c r="L99"/>
  <c r="H99"/>
  <c r="M99" s="1"/>
  <c r="N98"/>
  <c r="L98"/>
  <c r="H98"/>
  <c r="N97"/>
  <c r="L97"/>
  <c r="H97"/>
  <c r="N96"/>
  <c r="L96"/>
  <c r="H96"/>
  <c r="M96" s="1"/>
  <c r="L95"/>
  <c r="H95"/>
  <c r="N93"/>
  <c r="L93"/>
  <c r="H93"/>
  <c r="M93" s="1"/>
  <c r="N92"/>
  <c r="L92"/>
  <c r="H92"/>
  <c r="N91"/>
  <c r="L91"/>
  <c r="H91"/>
  <c r="M91" s="1"/>
  <c r="N90"/>
  <c r="L90"/>
  <c r="H90"/>
  <c r="N89"/>
  <c r="L89"/>
  <c r="H89"/>
  <c r="M89" s="1"/>
  <c r="N88"/>
  <c r="L88"/>
  <c r="H88"/>
  <c r="N87"/>
  <c r="L87"/>
  <c r="H87"/>
  <c r="M87" s="1"/>
  <c r="N86"/>
  <c r="L86"/>
  <c r="H86"/>
  <c r="N85"/>
  <c r="L85"/>
  <c r="H85"/>
  <c r="M85" s="1"/>
  <c r="L84"/>
  <c r="H84"/>
  <c r="N82"/>
  <c r="L82"/>
  <c r="H82"/>
  <c r="M82" s="1"/>
  <c r="N81"/>
  <c r="L81"/>
  <c r="H81"/>
  <c r="N80"/>
  <c r="L80"/>
  <c r="H80"/>
  <c r="M80" s="1"/>
  <c r="N79"/>
  <c r="L79"/>
  <c r="H79"/>
  <c r="M79" s="1"/>
  <c r="N78"/>
  <c r="L78"/>
  <c r="H78"/>
  <c r="M78" s="1"/>
  <c r="N77"/>
  <c r="L77"/>
  <c r="H77"/>
  <c r="M77" s="1"/>
  <c r="N76"/>
  <c r="L76"/>
  <c r="H76"/>
  <c r="L75"/>
  <c r="H75"/>
  <c r="L74"/>
  <c r="H74"/>
  <c r="L73"/>
  <c r="H73"/>
  <c r="N71"/>
  <c r="L71"/>
  <c r="H71"/>
  <c r="M71" s="1"/>
  <c r="N70"/>
  <c r="L70"/>
  <c r="H70"/>
  <c r="N69"/>
  <c r="L69"/>
  <c r="H69"/>
  <c r="M69" s="1"/>
  <c r="N68"/>
  <c r="L68"/>
  <c r="H68"/>
  <c r="N67"/>
  <c r="L67"/>
  <c r="H67"/>
  <c r="M67" s="1"/>
  <c r="L66"/>
  <c r="H66"/>
  <c r="L65"/>
  <c r="H65"/>
  <c r="L64"/>
  <c r="H64"/>
  <c r="L63"/>
  <c r="H63"/>
  <c r="L62"/>
  <c r="H62"/>
  <c r="N60"/>
  <c r="L60"/>
  <c r="H60"/>
  <c r="M60" s="1"/>
  <c r="N59"/>
  <c r="L59"/>
  <c r="H59"/>
  <c r="N58"/>
  <c r="L58"/>
  <c r="H58"/>
  <c r="M58" s="1"/>
  <c r="N57"/>
  <c r="L57"/>
  <c r="H57"/>
  <c r="N56"/>
  <c r="L56"/>
  <c r="H56"/>
  <c r="M56" s="1"/>
  <c r="N55"/>
  <c r="L55"/>
  <c r="H55"/>
  <c r="L54"/>
  <c r="H54"/>
  <c r="L53"/>
  <c r="H53"/>
  <c r="L52"/>
  <c r="H52"/>
  <c r="L51"/>
  <c r="H51"/>
  <c r="N49"/>
  <c r="L49"/>
  <c r="H49"/>
  <c r="M49" s="1"/>
  <c r="N48"/>
  <c r="L48"/>
  <c r="H48"/>
  <c r="N47"/>
  <c r="L47"/>
  <c r="H47"/>
  <c r="M47" s="1"/>
  <c r="N46"/>
  <c r="L46"/>
  <c r="H46"/>
  <c r="N45"/>
  <c r="L45"/>
  <c r="H45"/>
  <c r="M45" s="1"/>
  <c r="N44"/>
  <c r="L44"/>
  <c r="H44"/>
  <c r="N43"/>
  <c r="L43"/>
  <c r="H43"/>
  <c r="M43" s="1"/>
  <c r="N42"/>
  <c r="L42"/>
  <c r="H42"/>
  <c r="L41"/>
  <c r="H41"/>
  <c r="L40"/>
  <c r="H40"/>
  <c r="N38"/>
  <c r="L38"/>
  <c r="H38"/>
  <c r="M38" s="1"/>
  <c r="N37"/>
  <c r="L37"/>
  <c r="H37"/>
  <c r="N36"/>
  <c r="L36"/>
  <c r="H36"/>
  <c r="M36" s="1"/>
  <c r="N35"/>
  <c r="L35"/>
  <c r="H35"/>
  <c r="N34"/>
  <c r="L34"/>
  <c r="H34"/>
  <c r="M34" s="1"/>
  <c r="N33"/>
  <c r="L33"/>
  <c r="H33"/>
  <c r="N32"/>
  <c r="L32"/>
  <c r="H32"/>
  <c r="M32" s="1"/>
  <c r="N31"/>
  <c r="L31"/>
  <c r="H31"/>
  <c r="L30"/>
  <c r="H30"/>
  <c r="L29"/>
  <c r="H29"/>
  <c r="N27"/>
  <c r="L27"/>
  <c r="H27"/>
  <c r="M27" s="1"/>
  <c r="N26"/>
  <c r="L26"/>
  <c r="H26"/>
  <c r="N25"/>
  <c r="L25"/>
  <c r="H25"/>
  <c r="M25" s="1"/>
  <c r="N24"/>
  <c r="L24"/>
  <c r="H24"/>
  <c r="N23"/>
  <c r="L23"/>
  <c r="H23"/>
  <c r="M23" s="1"/>
  <c r="N22"/>
  <c r="L22"/>
  <c r="H22"/>
  <c r="N21"/>
  <c r="L21"/>
  <c r="H21"/>
  <c r="M21" s="1"/>
  <c r="L20"/>
  <c r="H20"/>
  <c r="L19"/>
  <c r="H19"/>
  <c r="L18"/>
  <c r="H18"/>
  <c r="H8"/>
  <c r="H9"/>
  <c r="H10"/>
  <c r="H11"/>
  <c r="H12"/>
  <c r="H7"/>
  <c r="L12"/>
  <c r="L11"/>
  <c r="M11" s="1"/>
  <c r="N11" s="1"/>
  <c r="L9"/>
  <c r="L8"/>
  <c r="M12"/>
  <c r="N12" s="1"/>
  <c r="N16"/>
  <c r="L16"/>
  <c r="H16"/>
  <c r="N14"/>
  <c r="N15"/>
  <c r="L15"/>
  <c r="L14"/>
  <c r="L10"/>
  <c r="L13"/>
  <c r="H15"/>
  <c r="M15" s="1"/>
  <c r="H14"/>
  <c r="M14" s="1"/>
  <c r="H13"/>
  <c r="L7"/>
  <c r="M107" l="1"/>
  <c r="N107" s="1"/>
  <c r="M74"/>
  <c r="N74" s="1"/>
  <c r="M52"/>
  <c r="N52" s="1"/>
  <c r="M65"/>
  <c r="N65" s="1"/>
  <c r="M98"/>
  <c r="M100"/>
  <c r="M102"/>
  <c r="M97"/>
  <c r="M86"/>
  <c r="M88"/>
  <c r="M90"/>
  <c r="M92"/>
  <c r="M76"/>
  <c r="M81"/>
  <c r="M68"/>
  <c r="M70"/>
  <c r="M41"/>
  <c r="N41" s="1"/>
  <c r="M95"/>
  <c r="N95" s="1"/>
  <c r="M84"/>
  <c r="O93" s="1"/>
  <c r="O84"/>
  <c r="O88"/>
  <c r="O92"/>
  <c r="O87"/>
  <c r="O91"/>
  <c r="M75"/>
  <c r="N75" s="1"/>
  <c r="M73"/>
  <c r="N73" s="1"/>
  <c r="M66"/>
  <c r="N66" s="1"/>
  <c r="M64"/>
  <c r="N64" s="1"/>
  <c r="M63"/>
  <c r="N63" s="1"/>
  <c r="M62"/>
  <c r="N62" s="1"/>
  <c r="M54"/>
  <c r="N54" s="1"/>
  <c r="M30"/>
  <c r="N30" s="1"/>
  <c r="M19"/>
  <c r="N19" s="1"/>
  <c r="M113"/>
  <c r="M112"/>
  <c r="M114"/>
  <c r="M110"/>
  <c r="M108"/>
  <c r="M106"/>
  <c r="N106" s="1"/>
  <c r="M40"/>
  <c r="N40" s="1"/>
  <c r="M42"/>
  <c r="M44"/>
  <c r="M46"/>
  <c r="M48"/>
  <c r="M51"/>
  <c r="N51" s="1"/>
  <c r="M53"/>
  <c r="N53" s="1"/>
  <c r="M55"/>
  <c r="M57"/>
  <c r="M59"/>
  <c r="M18"/>
  <c r="M20"/>
  <c r="N20" s="1"/>
  <c r="M22"/>
  <c r="M24"/>
  <c r="M26"/>
  <c r="M29"/>
  <c r="N29" s="1"/>
  <c r="M31"/>
  <c r="M33"/>
  <c r="M35"/>
  <c r="M37"/>
  <c r="M8"/>
  <c r="N8" s="1"/>
  <c r="M9"/>
  <c r="N9" s="1"/>
  <c r="M10"/>
  <c r="M13"/>
  <c r="M16"/>
  <c r="M7"/>
  <c r="O89" l="1"/>
  <c r="O85"/>
  <c r="O90"/>
  <c r="O86"/>
  <c r="N84"/>
  <c r="O99"/>
  <c r="O95"/>
  <c r="O75"/>
  <c r="O78"/>
  <c r="O79"/>
  <c r="O74"/>
  <c r="O77"/>
  <c r="O73"/>
  <c r="O82"/>
  <c r="O101"/>
  <c r="O97"/>
  <c r="O76"/>
  <c r="O80"/>
  <c r="O81"/>
  <c r="O65"/>
  <c r="O66"/>
  <c r="O69"/>
  <c r="O70"/>
  <c r="O67"/>
  <c r="O63"/>
  <c r="O68"/>
  <c r="O62"/>
  <c r="O46"/>
  <c r="O103"/>
  <c r="O102"/>
  <c r="O98"/>
  <c r="O104"/>
  <c r="O100"/>
  <c r="O96"/>
  <c r="O64"/>
  <c r="O71"/>
  <c r="O59"/>
  <c r="O37"/>
  <c r="O33"/>
  <c r="O34"/>
  <c r="O32"/>
  <c r="N18"/>
  <c r="O114"/>
  <c r="O112"/>
  <c r="O110"/>
  <c r="O108"/>
  <c r="O106"/>
  <c r="O115"/>
  <c r="O113"/>
  <c r="O111"/>
  <c r="O109"/>
  <c r="O107"/>
  <c r="O29"/>
  <c r="O55"/>
  <c r="O51"/>
  <c r="O42"/>
  <c r="O60"/>
  <c r="O56"/>
  <c r="O52"/>
  <c r="O47"/>
  <c r="O43"/>
  <c r="O38"/>
  <c r="O30"/>
  <c r="O35"/>
  <c r="O31"/>
  <c r="O26"/>
  <c r="O57"/>
  <c r="O53"/>
  <c r="O48"/>
  <c r="O44"/>
  <c r="O40"/>
  <c r="O58"/>
  <c r="O54"/>
  <c r="O49"/>
  <c r="O45"/>
  <c r="O41"/>
  <c r="O36"/>
  <c r="O16"/>
  <c r="O22"/>
  <c r="O18"/>
  <c r="O27"/>
  <c r="O23"/>
  <c r="O19"/>
  <c r="O24"/>
  <c r="O20"/>
  <c r="O25"/>
  <c r="O21"/>
  <c r="O15"/>
  <c r="O14"/>
  <c r="O9"/>
  <c r="O10"/>
  <c r="O11"/>
  <c r="O7"/>
  <c r="O12"/>
  <c r="O8"/>
  <c r="O13"/>
  <c r="N13"/>
  <c r="N10"/>
  <c r="N7"/>
</calcChain>
</file>

<file path=xl/sharedStrings.xml><?xml version="1.0" encoding="utf-8"?>
<sst xmlns="http://schemas.openxmlformats.org/spreadsheetml/2006/main" count="97" uniqueCount="78">
  <si>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</si>
  <si>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</si>
  <si>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</si>
  <si>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</si>
  <si>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</si>
  <si>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</si>
  <si>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</si>
  <si>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</si>
  <si>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</si>
  <si>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</si>
  <si>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Příjmení + Jméno</t>
  </si>
  <si>
    <t>Pořadí</t>
  </si>
  <si>
    <t>Rok nar.</t>
  </si>
  <si>
    <t>Český rekord:</t>
  </si>
  <si>
    <t>Místo konání: Sokolov</t>
  </si>
  <si>
    <t>do 55 kg</t>
  </si>
  <si>
    <t>do 61 kg</t>
  </si>
  <si>
    <t>do 67 kg</t>
  </si>
  <si>
    <t>do 81 kg</t>
  </si>
  <si>
    <t>do 102 kg</t>
  </si>
  <si>
    <t>do 73 kg</t>
  </si>
  <si>
    <t>do 89 kg</t>
  </si>
  <si>
    <t>do 96 kg</t>
  </si>
  <si>
    <t>MČR JUNIORŮ DO 17 LET  2020</t>
  </si>
  <si>
    <t>Termín: 1. 8. 2020</t>
  </si>
  <si>
    <t>nad 102 kg</t>
  </si>
  <si>
    <t>do 49 kg</t>
  </si>
  <si>
    <t>Suchý Daniel</t>
  </si>
  <si>
    <t>S. M. Ostrava</t>
  </si>
  <si>
    <t>Kmeťo Jan</t>
  </si>
  <si>
    <t>H. Suchá</t>
  </si>
  <si>
    <t>Kolár Tomáš</t>
  </si>
  <si>
    <t>Šukál´ Pavel</t>
  </si>
  <si>
    <t>Kočí Robin</t>
  </si>
  <si>
    <t>VTŽ Chomutov</t>
  </si>
  <si>
    <t>Džobák Alexandr</t>
  </si>
  <si>
    <t>Šimek Martin</t>
  </si>
  <si>
    <t>B. Bohumín</t>
  </si>
  <si>
    <t>Klempár Boris</t>
  </si>
  <si>
    <t>Horváth Miroslav</t>
  </si>
  <si>
    <t>R. Rotava</t>
  </si>
  <si>
    <t>Šimčík Vojtěch</t>
  </si>
  <si>
    <t>TJ Holešov</t>
  </si>
  <si>
    <t>Polhoš Marek</t>
  </si>
  <si>
    <t>B. Sokolov</t>
  </si>
  <si>
    <t>Kolář David</t>
  </si>
  <si>
    <t>Krejčík Vojtěch</t>
  </si>
  <si>
    <t>Vrbka Zdeněk</t>
  </si>
  <si>
    <t>Loko Cheb</t>
  </si>
  <si>
    <t>Frohlich Tomáš</t>
  </si>
  <si>
    <t>JS Zlín</t>
  </si>
  <si>
    <t>Drobek Samuel</t>
  </si>
  <si>
    <t>Čmiel Matyáš</t>
  </si>
  <si>
    <t>TŽ Třinec</t>
  </si>
  <si>
    <t>Jankovic Denis</t>
  </si>
  <si>
    <t>Bubla Jan</t>
  </si>
  <si>
    <t>Kantor Martin</t>
  </si>
  <si>
    <t>ŽD Bohumín</t>
  </si>
  <si>
    <t>Božejovský David</t>
  </si>
  <si>
    <t>Hodaň Patrik</t>
  </si>
  <si>
    <t>Navrátil Vojtěch</t>
  </si>
  <si>
    <t>Friedrich Adam</t>
  </si>
  <si>
    <t>Start Plzeň</t>
  </si>
  <si>
    <t>Podškubka Tomáš</t>
  </si>
  <si>
    <t>Oračko Dominik</t>
  </si>
  <si>
    <t>Pecka Adam</t>
  </si>
  <si>
    <t>SKV Teplice</t>
  </si>
  <si>
    <t>V.Krejčík       rekordČR  110kg v Trhu</t>
  </si>
  <si>
    <t>a 130kg  v Nadhozu</t>
  </si>
  <si>
    <t>Zapisovatel - zápis :      - 73 a 81   A.Kocur, 89, 96, 102 a 102+ N. Zachardová</t>
  </si>
  <si>
    <t>D. Oračko   rekordČR   161kg v Trhu</t>
  </si>
  <si>
    <t>-</t>
  </si>
  <si>
    <t>Technický rozhodčí:  Polanský,Jílek</t>
  </si>
  <si>
    <t>Rozhodčí: Špinka,Nagy,Kadlec,Zronek,Stanislav,Pecka T,</t>
  </si>
  <si>
    <t>Zapisovatel - čas : Gogorová,Zronková D</t>
  </si>
  <si>
    <t>Jury: Jaroš,Radouš,Ing.Kovač</t>
  </si>
  <si>
    <t>A. Friedrich    rekordČR U15    105kg, 110 kg a 113kg v Trhu a 132kg nadhoz</t>
  </si>
  <si>
    <r>
      <t xml:space="preserve">Oračko  pokus o rekord ČR U17 v nadhozu </t>
    </r>
    <r>
      <rPr>
        <sz val="10"/>
        <color rgb="FFFF0000"/>
        <rFont val="Arial"/>
        <family val="2"/>
        <charset val="238"/>
      </rPr>
      <t>193 kg, 193 kg -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</si>
</sst>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1" fillId="0" borderId="12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1" fontId="11" fillId="5" borderId="12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1" fontId="11" fillId="5" borderId="24" xfId="0" applyNumberFormat="1" applyFont="1" applyFill="1" applyBorder="1" applyAlignment="1">
      <alignment horizontal="center"/>
    </xf>
    <xf numFmtId="1" fontId="1" fillId="6" borderId="24" xfId="0" applyNumberFormat="1" applyFont="1" applyFill="1" applyBorder="1" applyAlignment="1">
      <alignment horizontal="center"/>
    </xf>
    <xf numFmtId="164" fontId="11" fillId="0" borderId="2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" fontId="1" fillId="5" borderId="24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4" xfId="0" applyNumberFormat="1" applyFont="1" applyBorder="1" applyAlignment="1">
      <alignment horizontal="right"/>
    </xf>
    <xf numFmtId="1" fontId="1" fillId="5" borderId="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" fillId="6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1" fontId="11" fillId="7" borderId="24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topLeftCell="A64" zoomScale="110" zoomScaleNormal="110" workbookViewId="0">
      <selection activeCell="C126" sqref="C126"/>
    </sheetView>
  </sheetViews>
  <sheetFormatPr defaultRowHeight="12.75"/>
  <cols>
    <col min="1" max="1" width="7.42578125" customWidth="1"/>
    <col min="2" max="2" width="17.140625" customWidth="1"/>
    <col min="3" max="3" width="5.85546875" customWidth="1"/>
    <col min="4" max="4" width="16.42578125" customWidth="1"/>
    <col min="5" max="13" width="5.7109375" customWidth="1"/>
    <col min="14" max="14" width="9.28515625" customWidth="1"/>
    <col min="15" max="15" width="5.28515625" customWidth="1"/>
  </cols>
  <sheetData>
    <row r="1" spans="1:15" ht="27.7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"/>
    </row>
    <row r="2" spans="1:15" ht="15.75" customHeight="1">
      <c r="A2" s="75" t="s">
        <v>24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8" t="s">
        <v>14</v>
      </c>
      <c r="M2" s="79"/>
      <c r="N2" s="79"/>
      <c r="O2" s="8"/>
    </row>
    <row r="3" spans="1:15" ht="9.75" customHeight="1" thickBot="1"/>
    <row r="4" spans="1:15" ht="13.5" thickBot="1">
      <c r="A4" s="80" t="s">
        <v>0</v>
      </c>
      <c r="B4" s="82" t="s">
        <v>10</v>
      </c>
      <c r="C4" s="84" t="s">
        <v>12</v>
      </c>
      <c r="D4" s="86" t="s">
        <v>1</v>
      </c>
      <c r="E4" s="1" t="s">
        <v>2</v>
      </c>
      <c r="F4" s="2"/>
      <c r="G4" s="2"/>
      <c r="H4" s="3"/>
      <c r="I4" s="1" t="s">
        <v>3</v>
      </c>
      <c r="J4" s="2"/>
      <c r="K4" s="2"/>
      <c r="L4" s="3"/>
      <c r="M4" s="88" t="s">
        <v>4</v>
      </c>
      <c r="N4" s="90" t="s">
        <v>5</v>
      </c>
      <c r="O4" s="60" t="s">
        <v>11</v>
      </c>
    </row>
    <row r="5" spans="1:15" ht="13.5" thickBot="1">
      <c r="A5" s="81"/>
      <c r="B5" s="83"/>
      <c r="C5" s="85"/>
      <c r="D5" s="87"/>
      <c r="E5" s="4" t="s">
        <v>6</v>
      </c>
      <c r="F5" s="5" t="s">
        <v>7</v>
      </c>
      <c r="G5" s="6" t="s">
        <v>8</v>
      </c>
      <c r="H5" s="13" t="s">
        <v>9</v>
      </c>
      <c r="I5" s="6" t="s">
        <v>6</v>
      </c>
      <c r="J5" s="5" t="s">
        <v>7</v>
      </c>
      <c r="K5" s="6" t="s">
        <v>8</v>
      </c>
      <c r="L5" s="13" t="s">
        <v>9</v>
      </c>
      <c r="M5" s="89"/>
      <c r="N5" s="91"/>
      <c r="O5" s="61"/>
    </row>
    <row r="6" spans="1:15" ht="13.5" thickBot="1">
      <c r="A6" s="65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>
      <c r="A7" s="25">
        <v>48.4</v>
      </c>
      <c r="B7" s="26" t="s">
        <v>27</v>
      </c>
      <c r="C7" s="27">
        <v>2005</v>
      </c>
      <c r="D7" s="28" t="s">
        <v>28</v>
      </c>
      <c r="E7" s="23">
        <v>-47</v>
      </c>
      <c r="F7" s="23">
        <v>-47</v>
      </c>
      <c r="G7" s="57">
        <v>47</v>
      </c>
      <c r="H7" s="39">
        <f t="shared" ref="H7:H13" si="0">IF(MAX(E7:G7)&lt;0,0,MAX(E7:G7))</f>
        <v>47</v>
      </c>
      <c r="I7" s="57">
        <v>-58</v>
      </c>
      <c r="J7" s="23">
        <v>-58</v>
      </c>
      <c r="K7" s="58">
        <v>58</v>
      </c>
      <c r="L7" s="29">
        <f t="shared" ref="L7:L13" si="1">IF(MAX(I7:K7)&lt;0,0,MAX(I7:K7))</f>
        <v>58</v>
      </c>
      <c r="M7" s="30">
        <f t="shared" ref="M7:M13" si="2">SUM(H7,L7)</f>
        <v>105</v>
      </c>
      <c r="N7" s="31">
        <f t="shared" ref="N7:N13" si="3">IF(ISNUMBER(A7), (IF(175.508&lt; A7,M7, TRUNC(10^(0.75194503*((LOG((A7/175.508)/LOG(10))*(LOG((A7/175.508)/LOG(10)))))),4)*M7)), 0)</f>
        <v>180.51600000000002</v>
      </c>
      <c r="O7" s="42">
        <f>RANK(M7,($M$7:$M$16))</f>
        <v>3</v>
      </c>
    </row>
    <row r="8" spans="1:15">
      <c r="A8" s="32">
        <v>46.2</v>
      </c>
      <c r="B8" s="33" t="s">
        <v>32</v>
      </c>
      <c r="C8" s="34">
        <v>2006</v>
      </c>
      <c r="D8" s="35" t="s">
        <v>30</v>
      </c>
      <c r="E8" s="56">
        <v>47</v>
      </c>
      <c r="F8" s="56">
        <v>50</v>
      </c>
      <c r="G8" s="56">
        <v>53</v>
      </c>
      <c r="H8" s="43">
        <f t="shared" si="0"/>
        <v>53</v>
      </c>
      <c r="I8" s="56">
        <v>60</v>
      </c>
      <c r="J8" s="10">
        <v>-65</v>
      </c>
      <c r="K8" s="59">
        <v>65</v>
      </c>
      <c r="L8" s="36">
        <f t="shared" si="1"/>
        <v>65</v>
      </c>
      <c r="M8" s="37">
        <f t="shared" si="2"/>
        <v>118</v>
      </c>
      <c r="N8" s="38">
        <f t="shared" si="3"/>
        <v>211.1138</v>
      </c>
      <c r="O8" s="18">
        <f t="shared" ref="O8:O16" si="4">RANK(M8,($M$7:$M$16))</f>
        <v>2</v>
      </c>
    </row>
    <row r="9" spans="1:15">
      <c r="A9" s="32">
        <v>48.2</v>
      </c>
      <c r="B9" s="33" t="s">
        <v>29</v>
      </c>
      <c r="C9" s="34">
        <v>2007</v>
      </c>
      <c r="D9" s="35" t="s">
        <v>30</v>
      </c>
      <c r="E9" s="56">
        <v>53</v>
      </c>
      <c r="F9" s="56">
        <v>58</v>
      </c>
      <c r="G9" s="10">
        <v>-60</v>
      </c>
      <c r="H9" s="43">
        <f t="shared" si="0"/>
        <v>58</v>
      </c>
      <c r="I9" s="56">
        <v>65</v>
      </c>
      <c r="J9" s="56">
        <v>70</v>
      </c>
      <c r="K9" s="41">
        <v>-73</v>
      </c>
      <c r="L9" s="36">
        <f t="shared" si="1"/>
        <v>70</v>
      </c>
      <c r="M9" s="37">
        <f t="shared" si="2"/>
        <v>128</v>
      </c>
      <c r="N9" s="38">
        <f t="shared" si="3"/>
        <v>220.82560000000001</v>
      </c>
      <c r="O9" s="18">
        <f t="shared" si="4"/>
        <v>1</v>
      </c>
    </row>
    <row r="10" spans="1:15" ht="13.5" thickBot="1">
      <c r="A10" s="32">
        <v>47.8</v>
      </c>
      <c r="B10" s="33" t="s">
        <v>31</v>
      </c>
      <c r="C10" s="34">
        <v>2007</v>
      </c>
      <c r="D10" s="35" t="s">
        <v>30</v>
      </c>
      <c r="E10" s="10">
        <v>-46</v>
      </c>
      <c r="F10" s="56">
        <v>46</v>
      </c>
      <c r="G10" s="10">
        <v>-48</v>
      </c>
      <c r="H10" s="43">
        <f t="shared" si="0"/>
        <v>46</v>
      </c>
      <c r="I10" s="56">
        <v>57</v>
      </c>
      <c r="J10" s="10">
        <v>-60</v>
      </c>
      <c r="K10" s="41">
        <v>-60</v>
      </c>
      <c r="L10" s="36">
        <f t="shared" si="1"/>
        <v>57</v>
      </c>
      <c r="M10" s="37">
        <f t="shared" si="2"/>
        <v>103</v>
      </c>
      <c r="N10" s="38">
        <f t="shared" si="3"/>
        <v>178.96250000000001</v>
      </c>
      <c r="O10" s="18">
        <f t="shared" si="4"/>
        <v>4</v>
      </c>
    </row>
    <row r="11" spans="1:15" hidden="1">
      <c r="A11" s="32"/>
      <c r="B11" s="33"/>
      <c r="C11" s="34"/>
      <c r="D11" s="35"/>
      <c r="E11" s="10"/>
      <c r="F11" s="10"/>
      <c r="G11" s="10"/>
      <c r="H11" s="43">
        <f t="shared" si="0"/>
        <v>0</v>
      </c>
      <c r="I11" s="10"/>
      <c r="J11" s="10"/>
      <c r="K11" s="41"/>
      <c r="L11" s="36">
        <f t="shared" si="1"/>
        <v>0</v>
      </c>
      <c r="M11" s="37">
        <f t="shared" si="2"/>
        <v>0</v>
      </c>
      <c r="N11" s="38">
        <f t="shared" si="3"/>
        <v>0</v>
      </c>
      <c r="O11" s="18">
        <f t="shared" si="4"/>
        <v>5</v>
      </c>
    </row>
    <row r="12" spans="1:15" hidden="1">
      <c r="A12" s="32"/>
      <c r="B12" s="33"/>
      <c r="C12" s="34"/>
      <c r="D12" s="35"/>
      <c r="E12" s="10"/>
      <c r="F12" s="10"/>
      <c r="G12" s="10"/>
      <c r="H12" s="43">
        <f t="shared" si="0"/>
        <v>0</v>
      </c>
      <c r="I12" s="10"/>
      <c r="J12" s="10"/>
      <c r="K12" s="41"/>
      <c r="L12" s="36">
        <f t="shared" si="1"/>
        <v>0</v>
      </c>
      <c r="M12" s="37">
        <f t="shared" si="2"/>
        <v>0</v>
      </c>
      <c r="N12" s="38">
        <f t="shared" si="3"/>
        <v>0</v>
      </c>
      <c r="O12" s="18">
        <f t="shared" si="4"/>
        <v>5</v>
      </c>
    </row>
    <row r="13" spans="1:15" hidden="1">
      <c r="A13" s="32"/>
      <c r="B13" s="33"/>
      <c r="C13" s="34"/>
      <c r="D13" s="35"/>
      <c r="E13" s="10"/>
      <c r="F13" s="10"/>
      <c r="G13" s="10"/>
      <c r="H13" s="36">
        <f t="shared" si="0"/>
        <v>0</v>
      </c>
      <c r="I13" s="10"/>
      <c r="J13" s="10"/>
      <c r="K13" s="24"/>
      <c r="L13" s="36">
        <f t="shared" si="1"/>
        <v>0</v>
      </c>
      <c r="M13" s="37">
        <f t="shared" si="2"/>
        <v>0</v>
      </c>
      <c r="N13" s="38">
        <f t="shared" si="3"/>
        <v>0</v>
      </c>
      <c r="O13" s="18">
        <f t="shared" si="4"/>
        <v>5</v>
      </c>
    </row>
    <row r="14" spans="1:15" ht="12" hidden="1" customHeight="1">
      <c r="A14" s="32"/>
      <c r="B14" s="33"/>
      <c r="C14" s="34"/>
      <c r="D14" s="35"/>
      <c r="E14" s="10"/>
      <c r="F14" s="10"/>
      <c r="G14" s="10"/>
      <c r="H14" s="36">
        <f t="shared" ref="H14:H15" si="5">IF(MAX(E14:G14)&lt;0,0,MAX(E14:G14))</f>
        <v>0</v>
      </c>
      <c r="I14" s="10"/>
      <c r="J14" s="10"/>
      <c r="K14" s="24"/>
      <c r="L14" s="36">
        <f t="shared" ref="L14:L16" si="6">IF(MAX(I14:K14)&lt;0,0,MAX(I14:K14))</f>
        <v>0</v>
      </c>
      <c r="M14" s="37">
        <f t="shared" ref="M14:M16" si="7">SUM(H14,L14)</f>
        <v>0</v>
      </c>
      <c r="N14" s="38">
        <f t="shared" ref="N14:N16" si="8">IF(ISNUMBER(A14), (IF(175.508&lt; A14,M14, TRUNC(10^(0.75194503*((LOG((A14/175.508)/LOG(10))*(LOG((A14/175.508)/LOG(10)))))),4)*M14)), 0)</f>
        <v>0</v>
      </c>
      <c r="O14" s="18">
        <f t="shared" si="4"/>
        <v>5</v>
      </c>
    </row>
    <row r="15" spans="1:15" hidden="1">
      <c r="A15" s="32"/>
      <c r="B15" s="33"/>
      <c r="C15" s="34"/>
      <c r="D15" s="35"/>
      <c r="E15" s="10"/>
      <c r="F15" s="10"/>
      <c r="G15" s="10"/>
      <c r="H15" s="36">
        <f t="shared" si="5"/>
        <v>0</v>
      </c>
      <c r="I15" s="10"/>
      <c r="J15" s="10"/>
      <c r="K15" s="24"/>
      <c r="L15" s="36">
        <f t="shared" si="6"/>
        <v>0</v>
      </c>
      <c r="M15" s="37">
        <f t="shared" si="7"/>
        <v>0</v>
      </c>
      <c r="N15" s="38">
        <f t="shared" si="8"/>
        <v>0</v>
      </c>
      <c r="O15" s="18">
        <f t="shared" si="4"/>
        <v>5</v>
      </c>
    </row>
    <row r="16" spans="1:15" ht="13.5" hidden="1" thickBot="1">
      <c r="A16" s="44"/>
      <c r="B16" s="9"/>
      <c r="C16" s="45"/>
      <c r="D16" s="16"/>
      <c r="E16" s="11"/>
      <c r="F16" s="11"/>
      <c r="G16" s="11"/>
      <c r="H16" s="14">
        <f t="shared" ref="H16" si="9">IF(MAX(E16:G16)&lt;0,0,MAX(E16:G16))</f>
        <v>0</v>
      </c>
      <c r="I16" s="11"/>
      <c r="J16" s="11"/>
      <c r="K16" s="46"/>
      <c r="L16" s="14">
        <f t="shared" si="6"/>
        <v>0</v>
      </c>
      <c r="M16" s="47">
        <f t="shared" si="7"/>
        <v>0</v>
      </c>
      <c r="N16" s="12">
        <f t="shared" si="8"/>
        <v>0</v>
      </c>
      <c r="O16" s="17">
        <f t="shared" si="4"/>
        <v>5</v>
      </c>
    </row>
    <row r="17" spans="1:15" ht="13.5" thickBot="1">
      <c r="A17" s="65" t="s">
        <v>15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>
      <c r="A18" s="25">
        <v>54.5</v>
      </c>
      <c r="B18" s="26" t="s">
        <v>33</v>
      </c>
      <c r="C18" s="27">
        <v>2006</v>
      </c>
      <c r="D18" s="28" t="s">
        <v>34</v>
      </c>
      <c r="E18" s="57">
        <v>60</v>
      </c>
      <c r="F18" s="57">
        <v>63</v>
      </c>
      <c r="G18" s="57">
        <v>65</v>
      </c>
      <c r="H18" s="39">
        <f t="shared" ref="H18:H27" si="10">IF(MAX(E18:G18)&lt;0,0,MAX(E18:G18))</f>
        <v>65</v>
      </c>
      <c r="I18" s="57">
        <v>78</v>
      </c>
      <c r="J18" s="57">
        <v>81</v>
      </c>
      <c r="K18" s="40">
        <v>-83</v>
      </c>
      <c r="L18" s="29">
        <f t="shared" ref="L18:L27" si="11">IF(MAX(I18:K18)&lt;0,0,MAX(I18:K18))</f>
        <v>81</v>
      </c>
      <c r="M18" s="30">
        <f t="shared" ref="M18:M27" si="12">SUM(H18,L18)</f>
        <v>146</v>
      </c>
      <c r="N18" s="31">
        <f t="shared" ref="N18:N27" si="13">IF(ISNUMBER(A18), (IF(175.508&lt; A18,M18, TRUNC(10^(0.75194503*((LOG((A18/175.508)/LOG(10))*(LOG((A18/175.508)/LOG(10)))))),4)*M18)), 0)</f>
        <v>228.19799999999998</v>
      </c>
      <c r="O18" s="42">
        <f>RANK(M18,($M$18:$M$27))</f>
        <v>3</v>
      </c>
    </row>
    <row r="19" spans="1:15">
      <c r="A19" s="32">
        <v>49.5</v>
      </c>
      <c r="B19" s="33" t="s">
        <v>35</v>
      </c>
      <c r="C19" s="34">
        <v>2004</v>
      </c>
      <c r="D19" s="35" t="s">
        <v>30</v>
      </c>
      <c r="E19" s="56">
        <v>70</v>
      </c>
      <c r="F19" s="56">
        <v>73</v>
      </c>
      <c r="G19" s="10">
        <v>-77</v>
      </c>
      <c r="H19" s="43">
        <f t="shared" si="10"/>
        <v>73</v>
      </c>
      <c r="I19" s="56">
        <v>90</v>
      </c>
      <c r="J19" s="56">
        <v>95</v>
      </c>
      <c r="K19" s="59">
        <v>98</v>
      </c>
      <c r="L19" s="36">
        <f t="shared" si="11"/>
        <v>98</v>
      </c>
      <c r="M19" s="37">
        <f t="shared" si="12"/>
        <v>171</v>
      </c>
      <c r="N19" s="38">
        <f t="shared" si="13"/>
        <v>288.5283</v>
      </c>
      <c r="O19" s="18">
        <f t="shared" ref="O19:O27" si="14">RANK(M19,($M$18:$M$27))</f>
        <v>1</v>
      </c>
    </row>
    <row r="20" spans="1:15">
      <c r="A20" s="32">
        <v>52.8</v>
      </c>
      <c r="B20" s="33" t="s">
        <v>36</v>
      </c>
      <c r="C20" s="34">
        <v>2006</v>
      </c>
      <c r="D20" s="35" t="s">
        <v>37</v>
      </c>
      <c r="E20" s="56">
        <v>68</v>
      </c>
      <c r="F20" s="56">
        <v>71</v>
      </c>
      <c r="G20" s="10">
        <v>-73</v>
      </c>
      <c r="H20" s="43">
        <f t="shared" si="10"/>
        <v>71</v>
      </c>
      <c r="I20" s="56">
        <v>88</v>
      </c>
      <c r="J20" s="56">
        <v>90</v>
      </c>
      <c r="K20" s="59">
        <v>92</v>
      </c>
      <c r="L20" s="36">
        <f t="shared" si="11"/>
        <v>92</v>
      </c>
      <c r="M20" s="37">
        <f t="shared" si="12"/>
        <v>163</v>
      </c>
      <c r="N20" s="38">
        <f t="shared" si="13"/>
        <v>261.09339999999997</v>
      </c>
      <c r="O20" s="18">
        <f t="shared" si="14"/>
        <v>2</v>
      </c>
    </row>
    <row r="21" spans="1:15" ht="1.5" customHeight="1" thickBot="1">
      <c r="A21" s="32"/>
      <c r="B21" s="33"/>
      <c r="C21" s="34"/>
      <c r="D21" s="35"/>
      <c r="E21" s="10"/>
      <c r="F21" s="10"/>
      <c r="G21" s="10"/>
      <c r="H21" s="43">
        <f t="shared" si="10"/>
        <v>0</v>
      </c>
      <c r="I21" s="10"/>
      <c r="J21" s="10"/>
      <c r="K21" s="41"/>
      <c r="L21" s="36">
        <f t="shared" si="11"/>
        <v>0</v>
      </c>
      <c r="M21" s="37">
        <f t="shared" si="12"/>
        <v>0</v>
      </c>
      <c r="N21" s="38">
        <f t="shared" si="13"/>
        <v>0</v>
      </c>
      <c r="O21" s="18">
        <f t="shared" si="14"/>
        <v>4</v>
      </c>
    </row>
    <row r="22" spans="1:15" ht="0.75" hidden="1" customHeight="1" thickBot="1">
      <c r="A22" s="32"/>
      <c r="B22" s="33"/>
      <c r="C22" s="34"/>
      <c r="D22" s="35"/>
      <c r="E22" s="10"/>
      <c r="F22" s="10"/>
      <c r="G22" s="10"/>
      <c r="H22" s="43">
        <f t="shared" si="10"/>
        <v>0</v>
      </c>
      <c r="I22" s="10"/>
      <c r="J22" s="10"/>
      <c r="K22" s="41"/>
      <c r="L22" s="36">
        <f t="shared" si="11"/>
        <v>0</v>
      </c>
      <c r="M22" s="37">
        <f t="shared" si="12"/>
        <v>0</v>
      </c>
      <c r="N22" s="38">
        <f t="shared" si="13"/>
        <v>0</v>
      </c>
      <c r="O22" s="18">
        <f t="shared" si="14"/>
        <v>4</v>
      </c>
    </row>
    <row r="23" spans="1:15" hidden="1">
      <c r="A23" s="32"/>
      <c r="B23" s="33"/>
      <c r="C23" s="34"/>
      <c r="D23" s="35"/>
      <c r="E23" s="10"/>
      <c r="F23" s="10"/>
      <c r="G23" s="10"/>
      <c r="H23" s="43">
        <f t="shared" si="10"/>
        <v>0</v>
      </c>
      <c r="I23" s="10"/>
      <c r="J23" s="10"/>
      <c r="K23" s="41"/>
      <c r="L23" s="36">
        <f t="shared" si="11"/>
        <v>0</v>
      </c>
      <c r="M23" s="37">
        <f t="shared" si="12"/>
        <v>0</v>
      </c>
      <c r="N23" s="38">
        <f t="shared" si="13"/>
        <v>0</v>
      </c>
      <c r="O23" s="18">
        <f t="shared" si="14"/>
        <v>4</v>
      </c>
    </row>
    <row r="24" spans="1:15" hidden="1">
      <c r="A24" s="32"/>
      <c r="B24" s="33"/>
      <c r="C24" s="34"/>
      <c r="D24" s="35"/>
      <c r="E24" s="10"/>
      <c r="F24" s="10"/>
      <c r="G24" s="10"/>
      <c r="H24" s="36">
        <f t="shared" si="10"/>
        <v>0</v>
      </c>
      <c r="I24" s="10"/>
      <c r="J24" s="10"/>
      <c r="K24" s="24"/>
      <c r="L24" s="36">
        <f t="shared" si="11"/>
        <v>0</v>
      </c>
      <c r="M24" s="37">
        <f t="shared" si="12"/>
        <v>0</v>
      </c>
      <c r="N24" s="38">
        <f t="shared" si="13"/>
        <v>0</v>
      </c>
      <c r="O24" s="18">
        <f t="shared" si="14"/>
        <v>4</v>
      </c>
    </row>
    <row r="25" spans="1:15" hidden="1">
      <c r="A25" s="32"/>
      <c r="B25" s="33"/>
      <c r="C25" s="34"/>
      <c r="D25" s="35"/>
      <c r="E25" s="10"/>
      <c r="F25" s="10"/>
      <c r="G25" s="10"/>
      <c r="H25" s="36">
        <f t="shared" si="10"/>
        <v>0</v>
      </c>
      <c r="I25" s="10"/>
      <c r="J25" s="10"/>
      <c r="K25" s="24"/>
      <c r="L25" s="36">
        <f t="shared" si="11"/>
        <v>0</v>
      </c>
      <c r="M25" s="37">
        <f t="shared" si="12"/>
        <v>0</v>
      </c>
      <c r="N25" s="38">
        <f t="shared" si="13"/>
        <v>0</v>
      </c>
      <c r="O25" s="18">
        <f t="shared" si="14"/>
        <v>4</v>
      </c>
    </row>
    <row r="26" spans="1:15" hidden="1">
      <c r="A26" s="32"/>
      <c r="B26" s="33"/>
      <c r="C26" s="34"/>
      <c r="D26" s="35"/>
      <c r="E26" s="10"/>
      <c r="F26" s="10"/>
      <c r="G26" s="10"/>
      <c r="H26" s="36">
        <f t="shared" si="10"/>
        <v>0</v>
      </c>
      <c r="I26" s="10"/>
      <c r="J26" s="10"/>
      <c r="K26" s="24"/>
      <c r="L26" s="36">
        <f t="shared" si="11"/>
        <v>0</v>
      </c>
      <c r="M26" s="37">
        <f t="shared" si="12"/>
        <v>0</v>
      </c>
      <c r="N26" s="38">
        <f t="shared" si="13"/>
        <v>0</v>
      </c>
      <c r="O26" s="18">
        <f t="shared" si="14"/>
        <v>4</v>
      </c>
    </row>
    <row r="27" spans="1:15" ht="13.5" hidden="1" thickBot="1">
      <c r="A27" s="44"/>
      <c r="B27" s="9"/>
      <c r="C27" s="45"/>
      <c r="D27" s="16"/>
      <c r="E27" s="11"/>
      <c r="F27" s="11"/>
      <c r="G27" s="11"/>
      <c r="H27" s="14">
        <f t="shared" si="10"/>
        <v>0</v>
      </c>
      <c r="I27" s="11"/>
      <c r="J27" s="11"/>
      <c r="K27" s="46"/>
      <c r="L27" s="14">
        <f t="shared" si="11"/>
        <v>0</v>
      </c>
      <c r="M27" s="47">
        <f t="shared" si="12"/>
        <v>0</v>
      </c>
      <c r="N27" s="12">
        <f t="shared" si="13"/>
        <v>0</v>
      </c>
      <c r="O27" s="49">
        <f t="shared" si="14"/>
        <v>4</v>
      </c>
    </row>
    <row r="28" spans="1:15" ht="13.5" thickBot="1">
      <c r="A28" s="68" t="s">
        <v>16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</row>
    <row r="29" spans="1:15">
      <c r="A29" s="25">
        <v>57.4</v>
      </c>
      <c r="B29" s="26" t="s">
        <v>38</v>
      </c>
      <c r="C29" s="27">
        <v>2004</v>
      </c>
      <c r="D29" s="28" t="s">
        <v>30</v>
      </c>
      <c r="E29" s="57">
        <v>68</v>
      </c>
      <c r="F29" s="57">
        <v>72</v>
      </c>
      <c r="G29" s="57">
        <v>76</v>
      </c>
      <c r="H29" s="39">
        <f t="shared" ref="H29:H38" si="15">IF(MAX(E29:G29)&lt;0,0,MAX(E29:G29))</f>
        <v>76</v>
      </c>
      <c r="I29" s="57">
        <v>85</v>
      </c>
      <c r="J29" s="23">
        <v>-92</v>
      </c>
      <c r="K29" s="40">
        <v>-95</v>
      </c>
      <c r="L29" s="29">
        <f t="shared" ref="L29:L38" si="16">IF(MAX(I29:K29)&lt;0,0,MAX(I29:K29))</f>
        <v>85</v>
      </c>
      <c r="M29" s="30">
        <f t="shared" ref="M29:M38" si="17">SUM(H29,L29)</f>
        <v>161</v>
      </c>
      <c r="N29" s="31">
        <f t="shared" ref="N29:N38" si="18">IF(ISNUMBER(A29), (IF(175.508&lt; A29,M29, TRUNC(10^(0.75194503*((LOG((A29/175.508)/LOG(10))*(LOG((A29/175.508)/LOG(10)))))),4)*M29)), 0)</f>
        <v>242.0796</v>
      </c>
      <c r="O29" s="42">
        <f>RANK(M29,($M$29:$M$38))</f>
        <v>1</v>
      </c>
    </row>
    <row r="30" spans="1:15">
      <c r="A30" s="32">
        <v>56.1</v>
      </c>
      <c r="B30" s="33" t="s">
        <v>39</v>
      </c>
      <c r="C30" s="34">
        <v>2005</v>
      </c>
      <c r="D30" s="35" t="s">
        <v>40</v>
      </c>
      <c r="E30" s="56">
        <v>56</v>
      </c>
      <c r="F30" s="10">
        <v>-58</v>
      </c>
      <c r="G30" s="10">
        <v>-58</v>
      </c>
      <c r="H30" s="43">
        <f t="shared" si="15"/>
        <v>56</v>
      </c>
      <c r="I30" s="56">
        <v>75</v>
      </c>
      <c r="J30" s="56">
        <v>77</v>
      </c>
      <c r="K30" s="41">
        <v>-81</v>
      </c>
      <c r="L30" s="36">
        <f t="shared" si="16"/>
        <v>77</v>
      </c>
      <c r="M30" s="37">
        <f t="shared" si="17"/>
        <v>133</v>
      </c>
      <c r="N30" s="38">
        <f t="shared" si="18"/>
        <v>203.39690000000002</v>
      </c>
      <c r="O30" s="18">
        <f>RANK(M30,($M$29:$M$38))</f>
        <v>2</v>
      </c>
    </row>
    <row r="31" spans="1:15" hidden="1">
      <c r="A31" s="32"/>
      <c r="B31" s="33"/>
      <c r="C31" s="34"/>
      <c r="D31" s="35"/>
      <c r="E31" s="10"/>
      <c r="F31" s="10"/>
      <c r="G31" s="10"/>
      <c r="H31" s="43">
        <f t="shared" si="15"/>
        <v>0</v>
      </c>
      <c r="I31" s="10"/>
      <c r="J31" s="10"/>
      <c r="K31" s="41"/>
      <c r="L31" s="36">
        <f t="shared" si="16"/>
        <v>0</v>
      </c>
      <c r="M31" s="37">
        <f t="shared" si="17"/>
        <v>0</v>
      </c>
      <c r="N31" s="38">
        <f t="shared" si="18"/>
        <v>0</v>
      </c>
      <c r="O31" s="18">
        <f t="shared" ref="O31:O38" si="19">RANK(M31,($M$18:$M$27))</f>
        <v>4</v>
      </c>
    </row>
    <row r="32" spans="1:15" ht="0.75" hidden="1" customHeight="1">
      <c r="A32" s="32"/>
      <c r="B32" s="33"/>
      <c r="C32" s="34"/>
      <c r="D32" s="35"/>
      <c r="E32" s="10"/>
      <c r="F32" s="10"/>
      <c r="G32" s="10"/>
      <c r="H32" s="43">
        <f t="shared" si="15"/>
        <v>0</v>
      </c>
      <c r="I32" s="10"/>
      <c r="J32" s="10"/>
      <c r="K32" s="41"/>
      <c r="L32" s="36">
        <f t="shared" si="16"/>
        <v>0</v>
      </c>
      <c r="M32" s="37">
        <f t="shared" si="17"/>
        <v>0</v>
      </c>
      <c r="N32" s="38">
        <f t="shared" si="18"/>
        <v>0</v>
      </c>
      <c r="O32" s="18">
        <f t="shared" si="19"/>
        <v>4</v>
      </c>
    </row>
    <row r="33" spans="1:15" hidden="1">
      <c r="A33" s="32"/>
      <c r="B33" s="33"/>
      <c r="C33" s="34"/>
      <c r="D33" s="35"/>
      <c r="E33" s="10"/>
      <c r="F33" s="10"/>
      <c r="G33" s="10"/>
      <c r="H33" s="43">
        <f t="shared" si="15"/>
        <v>0</v>
      </c>
      <c r="I33" s="10"/>
      <c r="J33" s="10"/>
      <c r="K33" s="41"/>
      <c r="L33" s="36">
        <f t="shared" si="16"/>
        <v>0</v>
      </c>
      <c r="M33" s="37">
        <f t="shared" si="17"/>
        <v>0</v>
      </c>
      <c r="N33" s="38">
        <f t="shared" si="18"/>
        <v>0</v>
      </c>
      <c r="O33" s="18">
        <f t="shared" si="19"/>
        <v>4</v>
      </c>
    </row>
    <row r="34" spans="1:15" hidden="1">
      <c r="A34" s="32"/>
      <c r="B34" s="33"/>
      <c r="C34" s="34"/>
      <c r="D34" s="35"/>
      <c r="E34" s="10"/>
      <c r="F34" s="10"/>
      <c r="G34" s="10"/>
      <c r="H34" s="43">
        <f t="shared" si="15"/>
        <v>0</v>
      </c>
      <c r="I34" s="10"/>
      <c r="J34" s="10"/>
      <c r="K34" s="41"/>
      <c r="L34" s="36">
        <f t="shared" si="16"/>
        <v>0</v>
      </c>
      <c r="M34" s="37">
        <f t="shared" si="17"/>
        <v>0</v>
      </c>
      <c r="N34" s="38">
        <f t="shared" si="18"/>
        <v>0</v>
      </c>
      <c r="O34" s="18">
        <f t="shared" si="19"/>
        <v>4</v>
      </c>
    </row>
    <row r="35" spans="1:15" hidden="1">
      <c r="A35" s="32"/>
      <c r="B35" s="33"/>
      <c r="C35" s="34"/>
      <c r="D35" s="35"/>
      <c r="E35" s="10"/>
      <c r="F35" s="10"/>
      <c r="G35" s="10"/>
      <c r="H35" s="36">
        <f t="shared" si="15"/>
        <v>0</v>
      </c>
      <c r="I35" s="10"/>
      <c r="J35" s="10"/>
      <c r="K35" s="24"/>
      <c r="L35" s="36">
        <f t="shared" si="16"/>
        <v>0</v>
      </c>
      <c r="M35" s="37">
        <f t="shared" si="17"/>
        <v>0</v>
      </c>
      <c r="N35" s="38">
        <f t="shared" si="18"/>
        <v>0</v>
      </c>
      <c r="O35" s="18">
        <f t="shared" si="19"/>
        <v>4</v>
      </c>
    </row>
    <row r="36" spans="1:15" hidden="1">
      <c r="A36" s="32"/>
      <c r="B36" s="33"/>
      <c r="C36" s="34"/>
      <c r="D36" s="35"/>
      <c r="E36" s="10"/>
      <c r="F36" s="10"/>
      <c r="G36" s="10"/>
      <c r="H36" s="36">
        <f t="shared" si="15"/>
        <v>0</v>
      </c>
      <c r="I36" s="10"/>
      <c r="J36" s="10"/>
      <c r="K36" s="24"/>
      <c r="L36" s="36">
        <f t="shared" si="16"/>
        <v>0</v>
      </c>
      <c r="M36" s="37">
        <f t="shared" si="17"/>
        <v>0</v>
      </c>
      <c r="N36" s="38">
        <f t="shared" si="18"/>
        <v>0</v>
      </c>
      <c r="O36" s="18">
        <f t="shared" si="19"/>
        <v>4</v>
      </c>
    </row>
    <row r="37" spans="1:15" hidden="1">
      <c r="A37" s="32"/>
      <c r="B37" s="33"/>
      <c r="C37" s="34"/>
      <c r="D37" s="35"/>
      <c r="E37" s="10"/>
      <c r="F37" s="10"/>
      <c r="G37" s="10"/>
      <c r="H37" s="36">
        <f t="shared" si="15"/>
        <v>0</v>
      </c>
      <c r="I37" s="10"/>
      <c r="J37" s="10"/>
      <c r="K37" s="24"/>
      <c r="L37" s="36">
        <f t="shared" si="16"/>
        <v>0</v>
      </c>
      <c r="M37" s="37">
        <f t="shared" si="17"/>
        <v>0</v>
      </c>
      <c r="N37" s="38">
        <f t="shared" si="18"/>
        <v>0</v>
      </c>
      <c r="O37" s="18">
        <f t="shared" si="19"/>
        <v>4</v>
      </c>
    </row>
    <row r="38" spans="1:15" ht="13.5" hidden="1" thickBot="1">
      <c r="A38" s="44"/>
      <c r="B38" s="9"/>
      <c r="C38" s="45"/>
      <c r="D38" s="16"/>
      <c r="E38" s="11"/>
      <c r="F38" s="11"/>
      <c r="G38" s="11"/>
      <c r="H38" s="14">
        <f t="shared" si="15"/>
        <v>0</v>
      </c>
      <c r="I38" s="11"/>
      <c r="J38" s="11"/>
      <c r="K38" s="46"/>
      <c r="L38" s="14">
        <f t="shared" si="16"/>
        <v>0</v>
      </c>
      <c r="M38" s="47">
        <f t="shared" si="17"/>
        <v>0</v>
      </c>
      <c r="N38" s="12">
        <f t="shared" si="18"/>
        <v>0</v>
      </c>
      <c r="O38" s="49">
        <f t="shared" si="19"/>
        <v>4</v>
      </c>
    </row>
    <row r="39" spans="1:15" ht="13.5" thickBot="1">
      <c r="A39" s="62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s="15" customFormat="1">
      <c r="A40" s="25">
        <v>66</v>
      </c>
      <c r="B40" s="26" t="s">
        <v>41</v>
      </c>
      <c r="C40" s="27">
        <v>2004</v>
      </c>
      <c r="D40" s="28" t="s">
        <v>42</v>
      </c>
      <c r="E40" s="57">
        <v>66</v>
      </c>
      <c r="F40" s="57">
        <v>75</v>
      </c>
      <c r="G40" s="57">
        <v>-82</v>
      </c>
      <c r="H40" s="39">
        <f t="shared" ref="H40:H49" si="20">IF(MAX(E40:G40)&lt;0,0,MAX(E40:G40))</f>
        <v>75</v>
      </c>
      <c r="I40" s="57">
        <v>92</v>
      </c>
      <c r="J40" s="57">
        <v>96</v>
      </c>
      <c r="K40" s="58">
        <v>102</v>
      </c>
      <c r="L40" s="29">
        <f t="shared" ref="L40:L49" si="21">IF(MAX(I40:K40)&lt;0,0,MAX(I40:K40))</f>
        <v>102</v>
      </c>
      <c r="M40" s="30">
        <f t="shared" ref="M40:M49" si="22">SUM(H40,L40)</f>
        <v>177</v>
      </c>
      <c r="N40" s="31">
        <f t="shared" ref="N40:N49" si="23">IF(ISNUMBER(A40), (IF(175.508&lt; A40,M40, TRUNC(10^(0.75194503*((LOG((A40/175.508)/LOG(10))*(LOG((A40/175.508)/LOG(10)))))),4)*M40)), 0)</f>
        <v>241.88820000000001</v>
      </c>
      <c r="O40" s="42">
        <f>RANK(M40,($M$40:$M$49))</f>
        <v>2</v>
      </c>
    </row>
    <row r="41" spans="1:15" s="15" customFormat="1" ht="12" customHeight="1">
      <c r="A41" s="32">
        <v>64</v>
      </c>
      <c r="B41" s="33" t="s">
        <v>43</v>
      </c>
      <c r="C41" s="34">
        <v>2003</v>
      </c>
      <c r="D41" s="35" t="s">
        <v>44</v>
      </c>
      <c r="E41" s="56">
        <v>87</v>
      </c>
      <c r="F41" s="56">
        <v>-93</v>
      </c>
      <c r="G41" s="56">
        <v>95</v>
      </c>
      <c r="H41" s="43">
        <f t="shared" si="20"/>
        <v>95</v>
      </c>
      <c r="I41" s="56">
        <v>115</v>
      </c>
      <c r="J41" s="56">
        <v>120</v>
      </c>
      <c r="K41" s="41">
        <v>-126</v>
      </c>
      <c r="L41" s="36">
        <f t="shared" si="21"/>
        <v>120</v>
      </c>
      <c r="M41" s="37">
        <f t="shared" si="22"/>
        <v>215</v>
      </c>
      <c r="N41" s="38">
        <f t="shared" si="23"/>
        <v>299.75300000000004</v>
      </c>
      <c r="O41" s="18">
        <f t="shared" ref="O41:O49" si="24">RANK(M41,($M$40:$M$49))</f>
        <v>1</v>
      </c>
    </row>
    <row r="42" spans="1:15" s="15" customFormat="1" hidden="1">
      <c r="A42" s="32"/>
      <c r="B42" s="33"/>
      <c r="C42" s="34"/>
      <c r="D42" s="35"/>
      <c r="E42" s="10"/>
      <c r="F42" s="10"/>
      <c r="G42" s="10"/>
      <c r="H42" s="43">
        <f t="shared" si="20"/>
        <v>0</v>
      </c>
      <c r="I42" s="10"/>
      <c r="J42" s="10"/>
      <c r="K42" s="41"/>
      <c r="L42" s="36">
        <f t="shared" si="21"/>
        <v>0</v>
      </c>
      <c r="M42" s="37">
        <f t="shared" si="22"/>
        <v>0</v>
      </c>
      <c r="N42" s="38">
        <f t="shared" si="23"/>
        <v>0</v>
      </c>
      <c r="O42" s="18">
        <f t="shared" si="24"/>
        <v>3</v>
      </c>
    </row>
    <row r="43" spans="1:15" s="15" customFormat="1" hidden="1">
      <c r="A43" s="32"/>
      <c r="B43" s="33"/>
      <c r="C43" s="34"/>
      <c r="D43" s="35"/>
      <c r="E43" s="10"/>
      <c r="F43" s="10"/>
      <c r="G43" s="10"/>
      <c r="H43" s="43">
        <f t="shared" si="20"/>
        <v>0</v>
      </c>
      <c r="I43" s="10"/>
      <c r="J43" s="10"/>
      <c r="K43" s="41"/>
      <c r="L43" s="36">
        <f t="shared" si="21"/>
        <v>0</v>
      </c>
      <c r="M43" s="37">
        <f t="shared" si="22"/>
        <v>0</v>
      </c>
      <c r="N43" s="38">
        <f t="shared" si="23"/>
        <v>0</v>
      </c>
      <c r="O43" s="18">
        <f t="shared" si="24"/>
        <v>3</v>
      </c>
    </row>
    <row r="44" spans="1:15" s="15" customFormat="1" hidden="1">
      <c r="A44" s="32"/>
      <c r="B44" s="33"/>
      <c r="C44" s="34"/>
      <c r="D44" s="35"/>
      <c r="E44" s="10"/>
      <c r="F44" s="10"/>
      <c r="G44" s="10"/>
      <c r="H44" s="43">
        <f t="shared" si="20"/>
        <v>0</v>
      </c>
      <c r="I44" s="10"/>
      <c r="J44" s="10"/>
      <c r="K44" s="41"/>
      <c r="L44" s="36">
        <f t="shared" si="21"/>
        <v>0</v>
      </c>
      <c r="M44" s="37">
        <f t="shared" si="22"/>
        <v>0</v>
      </c>
      <c r="N44" s="38">
        <f t="shared" si="23"/>
        <v>0</v>
      </c>
      <c r="O44" s="18">
        <f t="shared" si="24"/>
        <v>3</v>
      </c>
    </row>
    <row r="45" spans="1:15" s="15" customFormat="1" hidden="1">
      <c r="A45" s="32"/>
      <c r="B45" s="33"/>
      <c r="C45" s="34"/>
      <c r="D45" s="35"/>
      <c r="E45" s="10"/>
      <c r="F45" s="10"/>
      <c r="G45" s="10"/>
      <c r="H45" s="43">
        <f t="shared" si="20"/>
        <v>0</v>
      </c>
      <c r="I45" s="10"/>
      <c r="J45" s="10"/>
      <c r="K45" s="41"/>
      <c r="L45" s="36">
        <f t="shared" si="21"/>
        <v>0</v>
      </c>
      <c r="M45" s="37">
        <f t="shared" si="22"/>
        <v>0</v>
      </c>
      <c r="N45" s="38">
        <f t="shared" si="23"/>
        <v>0</v>
      </c>
      <c r="O45" s="18">
        <f t="shared" si="24"/>
        <v>3</v>
      </c>
    </row>
    <row r="46" spans="1:15" s="15" customFormat="1" hidden="1">
      <c r="A46" s="32"/>
      <c r="B46" s="33"/>
      <c r="C46" s="34"/>
      <c r="D46" s="35"/>
      <c r="E46" s="10"/>
      <c r="F46" s="10"/>
      <c r="G46" s="10"/>
      <c r="H46" s="36">
        <f t="shared" si="20"/>
        <v>0</v>
      </c>
      <c r="I46" s="10"/>
      <c r="J46" s="10"/>
      <c r="K46" s="24"/>
      <c r="L46" s="36">
        <f t="shared" si="21"/>
        <v>0</v>
      </c>
      <c r="M46" s="37">
        <f t="shared" si="22"/>
        <v>0</v>
      </c>
      <c r="N46" s="38">
        <f t="shared" si="23"/>
        <v>0</v>
      </c>
      <c r="O46" s="18">
        <f t="shared" si="24"/>
        <v>3</v>
      </c>
    </row>
    <row r="47" spans="1:15" hidden="1">
      <c r="A47" s="32"/>
      <c r="B47" s="33"/>
      <c r="C47" s="34"/>
      <c r="D47" s="35"/>
      <c r="E47" s="10"/>
      <c r="F47" s="10"/>
      <c r="G47" s="10"/>
      <c r="H47" s="36">
        <f t="shared" si="20"/>
        <v>0</v>
      </c>
      <c r="I47" s="10"/>
      <c r="J47" s="10"/>
      <c r="K47" s="24"/>
      <c r="L47" s="36">
        <f t="shared" si="21"/>
        <v>0</v>
      </c>
      <c r="M47" s="37">
        <f t="shared" si="22"/>
        <v>0</v>
      </c>
      <c r="N47" s="38">
        <f t="shared" si="23"/>
        <v>0</v>
      </c>
      <c r="O47" s="18">
        <f t="shared" si="24"/>
        <v>3</v>
      </c>
    </row>
    <row r="48" spans="1:15" hidden="1">
      <c r="A48" s="32"/>
      <c r="B48" s="33"/>
      <c r="C48" s="34"/>
      <c r="D48" s="35"/>
      <c r="E48" s="10"/>
      <c r="F48" s="10"/>
      <c r="G48" s="10"/>
      <c r="H48" s="36">
        <f t="shared" si="20"/>
        <v>0</v>
      </c>
      <c r="I48" s="10"/>
      <c r="J48" s="10"/>
      <c r="K48" s="24"/>
      <c r="L48" s="36">
        <f t="shared" si="21"/>
        <v>0</v>
      </c>
      <c r="M48" s="37">
        <f t="shared" si="22"/>
        <v>0</v>
      </c>
      <c r="N48" s="38">
        <f t="shared" si="23"/>
        <v>0</v>
      </c>
      <c r="O48" s="18">
        <f t="shared" si="24"/>
        <v>3</v>
      </c>
    </row>
    <row r="49" spans="1:15" ht="1.5" customHeight="1" thickBot="1">
      <c r="A49" s="44"/>
      <c r="B49" s="9"/>
      <c r="C49" s="45"/>
      <c r="D49" s="16"/>
      <c r="E49" s="11"/>
      <c r="F49" s="11"/>
      <c r="G49" s="11"/>
      <c r="H49" s="14">
        <f t="shared" si="20"/>
        <v>0</v>
      </c>
      <c r="I49" s="11"/>
      <c r="J49" s="11"/>
      <c r="K49" s="46"/>
      <c r="L49" s="14">
        <f t="shared" si="21"/>
        <v>0</v>
      </c>
      <c r="M49" s="47">
        <f t="shared" si="22"/>
        <v>0</v>
      </c>
      <c r="N49" s="12">
        <f t="shared" si="23"/>
        <v>0</v>
      </c>
      <c r="O49" s="49">
        <f t="shared" si="24"/>
        <v>3</v>
      </c>
    </row>
    <row r="50" spans="1:15" ht="13.5" thickBot="1">
      <c r="A50" s="62" t="s">
        <v>20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</row>
    <row r="51" spans="1:15">
      <c r="A51" s="25">
        <v>71.8</v>
      </c>
      <c r="B51" s="26" t="s">
        <v>45</v>
      </c>
      <c r="C51" s="27">
        <v>2005</v>
      </c>
      <c r="D51" s="28" t="s">
        <v>42</v>
      </c>
      <c r="E51" s="57">
        <v>76</v>
      </c>
      <c r="F51" s="57">
        <v>81</v>
      </c>
      <c r="G51" s="23">
        <v>-84</v>
      </c>
      <c r="H51" s="39">
        <f t="shared" ref="H51:H60" si="25">IF(MAX(E51:G51)&lt;0,0,MAX(E51:G51))</f>
        <v>81</v>
      </c>
      <c r="I51" s="57">
        <v>100</v>
      </c>
      <c r="J51" s="23">
        <v>-105</v>
      </c>
      <c r="K51" s="40">
        <v>-106</v>
      </c>
      <c r="L51" s="29">
        <f t="shared" ref="L51:L60" si="26">IF(MAX(I51:K51)&lt;0,0,MAX(I51:K51))</f>
        <v>100</v>
      </c>
      <c r="M51" s="30">
        <f t="shared" ref="M51:M60" si="27">SUM(H51,L51)</f>
        <v>181</v>
      </c>
      <c r="N51" s="31">
        <f t="shared" ref="N51:N60" si="28">IF(ISNUMBER(A51), (IF(175.508&lt; A51,M51, TRUNC(10^(0.75194503*((LOG((A51/175.508)/LOG(10))*(LOG((A51/175.508)/LOG(10)))))),4)*M51)), 0)</f>
        <v>234.93800000000002</v>
      </c>
      <c r="O51" s="42">
        <f>RANK(M51,($M$51:$M$60))</f>
        <v>2</v>
      </c>
    </row>
    <row r="52" spans="1:15">
      <c r="A52" s="32">
        <v>72.5</v>
      </c>
      <c r="B52" s="33" t="s">
        <v>46</v>
      </c>
      <c r="C52" s="34">
        <v>2004</v>
      </c>
      <c r="D52" s="35" t="s">
        <v>44</v>
      </c>
      <c r="E52" s="56">
        <v>105</v>
      </c>
      <c r="F52" s="56">
        <v>110</v>
      </c>
      <c r="G52" s="10">
        <v>-112</v>
      </c>
      <c r="H52" s="43">
        <f t="shared" si="25"/>
        <v>110</v>
      </c>
      <c r="I52" s="56">
        <v>125</v>
      </c>
      <c r="J52" s="10">
        <v>-126</v>
      </c>
      <c r="K52" s="59">
        <v>130</v>
      </c>
      <c r="L52" s="36">
        <f t="shared" si="26"/>
        <v>130</v>
      </c>
      <c r="M52" s="37">
        <f t="shared" si="27"/>
        <v>240</v>
      </c>
      <c r="N52" s="38">
        <f t="shared" si="28"/>
        <v>309.76799999999997</v>
      </c>
      <c r="O52" s="18">
        <f t="shared" ref="O52:O60" si="29">RANK(M52,($M$51:$M$60))</f>
        <v>1</v>
      </c>
    </row>
    <row r="53" spans="1:15">
      <c r="A53" s="32">
        <v>68.400000000000006</v>
      </c>
      <c r="B53" s="33" t="s">
        <v>47</v>
      </c>
      <c r="C53" s="34">
        <v>2003</v>
      </c>
      <c r="D53" s="35" t="s">
        <v>48</v>
      </c>
      <c r="E53" s="56">
        <v>80</v>
      </c>
      <c r="F53" s="56">
        <v>83</v>
      </c>
      <c r="G53" s="56">
        <v>85</v>
      </c>
      <c r="H53" s="43">
        <f t="shared" si="25"/>
        <v>85</v>
      </c>
      <c r="I53" s="56">
        <v>95</v>
      </c>
      <c r="J53" s="10">
        <v>-100</v>
      </c>
      <c r="K53" s="41">
        <v>-100</v>
      </c>
      <c r="L53" s="36">
        <f t="shared" si="26"/>
        <v>95</v>
      </c>
      <c r="M53" s="37">
        <f t="shared" si="27"/>
        <v>180</v>
      </c>
      <c r="N53" s="38">
        <f t="shared" si="28"/>
        <v>240.53400000000002</v>
      </c>
      <c r="O53" s="18">
        <f t="shared" si="29"/>
        <v>3</v>
      </c>
    </row>
    <row r="54" spans="1:15" ht="13.5" thickBot="1">
      <c r="A54" s="32">
        <v>72.099999999999994</v>
      </c>
      <c r="B54" s="33" t="s">
        <v>49</v>
      </c>
      <c r="C54" s="34">
        <v>2005</v>
      </c>
      <c r="D54" s="35" t="s">
        <v>50</v>
      </c>
      <c r="E54" s="56">
        <v>63</v>
      </c>
      <c r="F54" s="56">
        <v>65</v>
      </c>
      <c r="G54" s="10">
        <v>-67</v>
      </c>
      <c r="H54" s="43">
        <f t="shared" si="25"/>
        <v>65</v>
      </c>
      <c r="I54" s="10">
        <v>-82</v>
      </c>
      <c r="J54" s="56">
        <v>82</v>
      </c>
      <c r="K54" s="59">
        <v>85</v>
      </c>
      <c r="L54" s="36">
        <f t="shared" si="26"/>
        <v>85</v>
      </c>
      <c r="M54" s="37">
        <f t="shared" si="27"/>
        <v>150</v>
      </c>
      <c r="N54" s="38">
        <f t="shared" si="28"/>
        <v>194.23499999999999</v>
      </c>
      <c r="O54" s="18">
        <f t="shared" si="29"/>
        <v>4</v>
      </c>
    </row>
    <row r="55" spans="1:15" hidden="1">
      <c r="A55" s="32"/>
      <c r="B55" s="33"/>
      <c r="C55" s="34"/>
      <c r="D55" s="35"/>
      <c r="E55" s="10"/>
      <c r="F55" s="10"/>
      <c r="G55" s="10"/>
      <c r="H55" s="43">
        <f t="shared" si="25"/>
        <v>0</v>
      </c>
      <c r="I55" s="10"/>
      <c r="J55" s="10"/>
      <c r="K55" s="41"/>
      <c r="L55" s="36">
        <f t="shared" si="26"/>
        <v>0</v>
      </c>
      <c r="M55" s="37">
        <f t="shared" si="27"/>
        <v>0</v>
      </c>
      <c r="N55" s="38">
        <f t="shared" si="28"/>
        <v>0</v>
      </c>
      <c r="O55" s="18">
        <f t="shared" si="29"/>
        <v>5</v>
      </c>
    </row>
    <row r="56" spans="1:15" hidden="1">
      <c r="A56" s="32"/>
      <c r="B56" s="33"/>
      <c r="C56" s="34"/>
      <c r="D56" s="35"/>
      <c r="E56" s="10"/>
      <c r="F56" s="10"/>
      <c r="G56" s="10"/>
      <c r="H56" s="43">
        <f t="shared" si="25"/>
        <v>0</v>
      </c>
      <c r="I56" s="10"/>
      <c r="J56" s="10"/>
      <c r="K56" s="41"/>
      <c r="L56" s="36">
        <f t="shared" si="26"/>
        <v>0</v>
      </c>
      <c r="M56" s="37">
        <f t="shared" si="27"/>
        <v>0</v>
      </c>
      <c r="N56" s="38">
        <f t="shared" si="28"/>
        <v>0</v>
      </c>
      <c r="O56" s="18">
        <f t="shared" si="29"/>
        <v>5</v>
      </c>
    </row>
    <row r="57" spans="1:15" hidden="1">
      <c r="A57" s="32"/>
      <c r="B57" s="33"/>
      <c r="C57" s="34"/>
      <c r="D57" s="35"/>
      <c r="E57" s="10"/>
      <c r="F57" s="10"/>
      <c r="G57" s="10"/>
      <c r="H57" s="36">
        <f t="shared" si="25"/>
        <v>0</v>
      </c>
      <c r="I57" s="10"/>
      <c r="J57" s="10"/>
      <c r="K57" s="24"/>
      <c r="L57" s="36">
        <f t="shared" si="26"/>
        <v>0</v>
      </c>
      <c r="M57" s="37">
        <f t="shared" si="27"/>
        <v>0</v>
      </c>
      <c r="N57" s="38">
        <f t="shared" si="28"/>
        <v>0</v>
      </c>
      <c r="O57" s="18">
        <f t="shared" si="29"/>
        <v>5</v>
      </c>
    </row>
    <row r="58" spans="1:15" hidden="1">
      <c r="A58" s="32"/>
      <c r="B58" s="33"/>
      <c r="C58" s="34"/>
      <c r="D58" s="35"/>
      <c r="E58" s="10"/>
      <c r="F58" s="10"/>
      <c r="G58" s="10"/>
      <c r="H58" s="36">
        <f t="shared" si="25"/>
        <v>0</v>
      </c>
      <c r="I58" s="10"/>
      <c r="J58" s="10"/>
      <c r="K58" s="24"/>
      <c r="L58" s="36">
        <f t="shared" si="26"/>
        <v>0</v>
      </c>
      <c r="M58" s="37">
        <f t="shared" si="27"/>
        <v>0</v>
      </c>
      <c r="N58" s="38">
        <f t="shared" si="28"/>
        <v>0</v>
      </c>
      <c r="O58" s="18">
        <f t="shared" si="29"/>
        <v>5</v>
      </c>
    </row>
    <row r="59" spans="1:15" hidden="1">
      <c r="A59" s="32"/>
      <c r="B59" s="33"/>
      <c r="C59" s="34"/>
      <c r="D59" s="35"/>
      <c r="E59" s="10"/>
      <c r="F59" s="10"/>
      <c r="G59" s="10"/>
      <c r="H59" s="36">
        <f t="shared" si="25"/>
        <v>0</v>
      </c>
      <c r="I59" s="10"/>
      <c r="J59" s="10"/>
      <c r="K59" s="24"/>
      <c r="L59" s="36">
        <f t="shared" si="26"/>
        <v>0</v>
      </c>
      <c r="M59" s="37">
        <f t="shared" si="27"/>
        <v>0</v>
      </c>
      <c r="N59" s="38">
        <f t="shared" si="28"/>
        <v>0</v>
      </c>
      <c r="O59" s="18">
        <f t="shared" si="29"/>
        <v>5</v>
      </c>
    </row>
    <row r="60" spans="1:15" ht="13.5" hidden="1" thickBot="1">
      <c r="A60" s="44"/>
      <c r="B60" s="9"/>
      <c r="C60" s="45"/>
      <c r="D60" s="16"/>
      <c r="E60" s="11"/>
      <c r="F60" s="11"/>
      <c r="G60" s="11"/>
      <c r="H60" s="14">
        <f t="shared" si="25"/>
        <v>0</v>
      </c>
      <c r="I60" s="11"/>
      <c r="J60" s="11"/>
      <c r="K60" s="46"/>
      <c r="L60" s="14">
        <f t="shared" si="26"/>
        <v>0</v>
      </c>
      <c r="M60" s="47">
        <f t="shared" si="27"/>
        <v>0</v>
      </c>
      <c r="N60" s="12">
        <f t="shared" si="28"/>
        <v>0</v>
      </c>
      <c r="O60" s="49">
        <f t="shared" si="29"/>
        <v>5</v>
      </c>
    </row>
    <row r="61" spans="1:15" ht="13.5" thickBot="1">
      <c r="A61" s="68" t="s">
        <v>18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</row>
    <row r="62" spans="1:15">
      <c r="A62" s="25">
        <v>73.400000000000006</v>
      </c>
      <c r="B62" s="26" t="s">
        <v>51</v>
      </c>
      <c r="C62" s="27">
        <v>2004</v>
      </c>
      <c r="D62" s="28" t="s">
        <v>28</v>
      </c>
      <c r="E62" s="23">
        <v>-84</v>
      </c>
      <c r="F62" s="23">
        <v>-84</v>
      </c>
      <c r="G62" s="57">
        <v>84</v>
      </c>
      <c r="H62" s="39">
        <f t="shared" ref="H62:H71" si="30">IF(MAX(E62:G62)&lt;0,0,MAX(E62:G62))</f>
        <v>84</v>
      </c>
      <c r="I62" s="23">
        <v>-109</v>
      </c>
      <c r="J62" s="23">
        <v>-109</v>
      </c>
      <c r="K62" s="58">
        <v>112</v>
      </c>
      <c r="L62" s="29">
        <f t="shared" ref="L62:L71" si="31">IF(MAX(I62:K62)&lt;0,0,MAX(I62:K62))</f>
        <v>112</v>
      </c>
      <c r="M62" s="30">
        <f t="shared" ref="M62:M71" si="32">SUM(H62,L62)</f>
        <v>196</v>
      </c>
      <c r="N62" s="31">
        <f t="shared" ref="N62:N71" si="33">IF(ISNUMBER(A62), (IF(175.508&lt; A62,M62, TRUNC(10^(0.75194503*((LOG((A62/175.508)/LOG(10))*(LOG((A62/175.508)/LOG(10)))))),4)*M62)), 0)</f>
        <v>251.1936</v>
      </c>
      <c r="O62" s="42">
        <f>RANK(M62,($M$62:$M$71))</f>
        <v>2</v>
      </c>
    </row>
    <row r="63" spans="1:15">
      <c r="A63" s="32">
        <v>74.7</v>
      </c>
      <c r="B63" s="33" t="s">
        <v>52</v>
      </c>
      <c r="C63" s="34">
        <v>2004</v>
      </c>
      <c r="D63" s="35" t="s">
        <v>53</v>
      </c>
      <c r="E63" s="10">
        <v>-87</v>
      </c>
      <c r="F63" s="10">
        <v>-89</v>
      </c>
      <c r="G63" s="56">
        <v>89</v>
      </c>
      <c r="H63" s="43">
        <f t="shared" si="30"/>
        <v>89</v>
      </c>
      <c r="I63" s="56">
        <v>106</v>
      </c>
      <c r="J63" s="10">
        <v>-109</v>
      </c>
      <c r="K63" s="59">
        <v>109</v>
      </c>
      <c r="L63" s="36">
        <f t="shared" si="31"/>
        <v>109</v>
      </c>
      <c r="M63" s="37">
        <f t="shared" si="32"/>
        <v>198</v>
      </c>
      <c r="N63" s="38">
        <f t="shared" si="33"/>
        <v>251.26199999999997</v>
      </c>
      <c r="O63" s="18">
        <f t="shared" ref="O63:O71" si="34">RANK(M63,($M$62:$M$71))</f>
        <v>1</v>
      </c>
    </row>
    <row r="64" spans="1:15">
      <c r="A64" s="32">
        <v>78.400000000000006</v>
      </c>
      <c r="B64" s="33" t="s">
        <v>54</v>
      </c>
      <c r="C64" s="34">
        <v>2004</v>
      </c>
      <c r="D64" s="35" t="s">
        <v>40</v>
      </c>
      <c r="E64" s="10">
        <v>-83</v>
      </c>
      <c r="F64" s="56">
        <v>83</v>
      </c>
      <c r="G64" s="56">
        <v>0</v>
      </c>
      <c r="H64" s="43">
        <f t="shared" si="30"/>
        <v>83</v>
      </c>
      <c r="I64" s="56">
        <v>105</v>
      </c>
      <c r="J64" s="10">
        <v>-110</v>
      </c>
      <c r="K64" s="59">
        <v>0</v>
      </c>
      <c r="L64" s="36">
        <f t="shared" si="31"/>
        <v>105</v>
      </c>
      <c r="M64" s="37">
        <f t="shared" si="32"/>
        <v>188</v>
      </c>
      <c r="N64" s="38">
        <f t="shared" si="33"/>
        <v>232.40559999999999</v>
      </c>
      <c r="O64" s="18">
        <f t="shared" si="34"/>
        <v>3</v>
      </c>
    </row>
    <row r="65" spans="1:15">
      <c r="A65" s="32">
        <v>75.900000000000006</v>
      </c>
      <c r="B65" s="33" t="s">
        <v>55</v>
      </c>
      <c r="C65" s="34">
        <v>2004</v>
      </c>
      <c r="D65" s="35" t="s">
        <v>40</v>
      </c>
      <c r="E65" s="56">
        <v>85</v>
      </c>
      <c r="F65" s="10">
        <v>-89</v>
      </c>
      <c r="G65" s="10">
        <v>-89</v>
      </c>
      <c r="H65" s="43">
        <f t="shared" si="30"/>
        <v>85</v>
      </c>
      <c r="I65" s="10">
        <v>-114</v>
      </c>
      <c r="J65" s="10">
        <v>-114</v>
      </c>
      <c r="K65" s="41">
        <v>-115</v>
      </c>
      <c r="L65" s="36">
        <f t="shared" si="31"/>
        <v>0</v>
      </c>
      <c r="M65" s="37">
        <f t="shared" si="32"/>
        <v>85</v>
      </c>
      <c r="N65" s="38">
        <f t="shared" si="33"/>
        <v>106.92149999999999</v>
      </c>
      <c r="O65" s="18">
        <f t="shared" si="34"/>
        <v>5</v>
      </c>
    </row>
    <row r="66" spans="1:15" ht="13.5" thickBot="1">
      <c r="A66" s="32">
        <v>79.2</v>
      </c>
      <c r="B66" s="33" t="s">
        <v>56</v>
      </c>
      <c r="C66" s="34">
        <v>2005</v>
      </c>
      <c r="D66" s="35" t="s">
        <v>57</v>
      </c>
      <c r="E66" s="10">
        <v>-75</v>
      </c>
      <c r="F66" s="10">
        <v>-75</v>
      </c>
      <c r="G66" s="56">
        <v>75</v>
      </c>
      <c r="H66" s="43">
        <f t="shared" si="30"/>
        <v>75</v>
      </c>
      <c r="I66" s="56">
        <v>98</v>
      </c>
      <c r="J66" s="10">
        <v>-103</v>
      </c>
      <c r="K66" s="41">
        <v>-105</v>
      </c>
      <c r="L66" s="36">
        <f t="shared" si="31"/>
        <v>98</v>
      </c>
      <c r="M66" s="37">
        <f t="shared" si="32"/>
        <v>173</v>
      </c>
      <c r="N66" s="38">
        <f t="shared" si="33"/>
        <v>212.7208</v>
      </c>
      <c r="O66" s="18">
        <f t="shared" si="34"/>
        <v>4</v>
      </c>
    </row>
    <row r="67" spans="1:15" hidden="1">
      <c r="A67" s="32"/>
      <c r="B67" s="33"/>
      <c r="C67" s="34"/>
      <c r="D67" s="35"/>
      <c r="E67" s="10"/>
      <c r="F67" s="10"/>
      <c r="G67" s="10"/>
      <c r="H67" s="43">
        <f t="shared" si="30"/>
        <v>0</v>
      </c>
      <c r="I67" s="10"/>
      <c r="J67" s="10"/>
      <c r="K67" s="41"/>
      <c r="L67" s="36">
        <f t="shared" si="31"/>
        <v>0</v>
      </c>
      <c r="M67" s="37">
        <f t="shared" si="32"/>
        <v>0</v>
      </c>
      <c r="N67" s="38">
        <f t="shared" si="33"/>
        <v>0</v>
      </c>
      <c r="O67" s="18">
        <f t="shared" si="34"/>
        <v>6</v>
      </c>
    </row>
    <row r="68" spans="1:15" hidden="1">
      <c r="A68" s="32"/>
      <c r="B68" s="33"/>
      <c r="C68" s="34"/>
      <c r="D68" s="35"/>
      <c r="E68" s="10"/>
      <c r="F68" s="10"/>
      <c r="G68" s="10"/>
      <c r="H68" s="36">
        <f t="shared" si="30"/>
        <v>0</v>
      </c>
      <c r="I68" s="10"/>
      <c r="J68" s="10"/>
      <c r="K68" s="24"/>
      <c r="L68" s="36">
        <f t="shared" si="31"/>
        <v>0</v>
      </c>
      <c r="M68" s="37">
        <f t="shared" si="32"/>
        <v>0</v>
      </c>
      <c r="N68" s="38">
        <f t="shared" si="33"/>
        <v>0</v>
      </c>
      <c r="O68" s="18">
        <f t="shared" si="34"/>
        <v>6</v>
      </c>
    </row>
    <row r="69" spans="1:15" hidden="1">
      <c r="A69" s="32"/>
      <c r="B69" s="33"/>
      <c r="C69" s="34"/>
      <c r="D69" s="35"/>
      <c r="E69" s="10"/>
      <c r="F69" s="10"/>
      <c r="G69" s="10"/>
      <c r="H69" s="36">
        <f t="shared" si="30"/>
        <v>0</v>
      </c>
      <c r="I69" s="10"/>
      <c r="J69" s="10"/>
      <c r="K69" s="24"/>
      <c r="L69" s="36">
        <f t="shared" si="31"/>
        <v>0</v>
      </c>
      <c r="M69" s="37">
        <f t="shared" si="32"/>
        <v>0</v>
      </c>
      <c r="N69" s="38">
        <f t="shared" si="33"/>
        <v>0</v>
      </c>
      <c r="O69" s="18">
        <f t="shared" si="34"/>
        <v>6</v>
      </c>
    </row>
    <row r="70" spans="1:15" hidden="1">
      <c r="A70" s="32"/>
      <c r="B70" s="33"/>
      <c r="C70" s="34"/>
      <c r="D70" s="35"/>
      <c r="E70" s="10"/>
      <c r="F70" s="10"/>
      <c r="G70" s="10"/>
      <c r="H70" s="36">
        <f t="shared" si="30"/>
        <v>0</v>
      </c>
      <c r="I70" s="10"/>
      <c r="J70" s="10"/>
      <c r="K70" s="24"/>
      <c r="L70" s="36">
        <f t="shared" si="31"/>
        <v>0</v>
      </c>
      <c r="M70" s="37">
        <f t="shared" si="32"/>
        <v>0</v>
      </c>
      <c r="N70" s="38">
        <f t="shared" si="33"/>
        <v>0</v>
      </c>
      <c r="O70" s="18">
        <f t="shared" si="34"/>
        <v>6</v>
      </c>
    </row>
    <row r="71" spans="1:15" ht="13.5" hidden="1" thickBot="1">
      <c r="A71" s="44"/>
      <c r="B71" s="9"/>
      <c r="C71" s="45"/>
      <c r="D71" s="16"/>
      <c r="E71" s="11"/>
      <c r="F71" s="11"/>
      <c r="G71" s="11"/>
      <c r="H71" s="14">
        <f t="shared" si="30"/>
        <v>0</v>
      </c>
      <c r="I71" s="11"/>
      <c r="J71" s="11"/>
      <c r="K71" s="46"/>
      <c r="L71" s="14">
        <f t="shared" si="31"/>
        <v>0</v>
      </c>
      <c r="M71" s="47">
        <f t="shared" si="32"/>
        <v>0</v>
      </c>
      <c r="N71" s="12">
        <f t="shared" si="33"/>
        <v>0</v>
      </c>
      <c r="O71" s="49">
        <f t="shared" si="34"/>
        <v>6</v>
      </c>
    </row>
    <row r="72" spans="1:15" ht="13.5" thickBot="1">
      <c r="A72" s="68" t="s">
        <v>21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</row>
    <row r="73" spans="1:15">
      <c r="A73" s="25">
        <v>83.2</v>
      </c>
      <c r="B73" s="26" t="s">
        <v>58</v>
      </c>
      <c r="C73" s="27">
        <v>2003</v>
      </c>
      <c r="D73" s="28" t="s">
        <v>44</v>
      </c>
      <c r="E73" s="57">
        <v>95</v>
      </c>
      <c r="F73" s="23">
        <v>-100</v>
      </c>
      <c r="G73" s="23">
        <v>-100</v>
      </c>
      <c r="H73" s="39">
        <f t="shared" ref="H73:H82" si="35">IF(MAX(E73:G73)&lt;0,0,MAX(E73:G73))</f>
        <v>95</v>
      </c>
      <c r="I73" s="57">
        <v>115</v>
      </c>
      <c r="J73" s="57">
        <v>120</v>
      </c>
      <c r="K73" s="40">
        <v>-130</v>
      </c>
      <c r="L73" s="29">
        <f t="shared" ref="L73:L82" si="36">IF(MAX(I73:K73)&lt;0,0,MAX(I73:K73))</f>
        <v>120</v>
      </c>
      <c r="M73" s="30">
        <f t="shared" ref="M73:M82" si="37">SUM(H73,L73)</f>
        <v>215</v>
      </c>
      <c r="N73" s="31">
        <f t="shared" ref="N73:N82" si="38">IF(ISNUMBER(A73), (IF(175.508&lt; A73,M73, TRUNC(10^(0.75194503*((LOG((A73/175.508)/LOG(10))*(LOG((A73/175.508)/LOG(10)))))),4)*M73)), 0)</f>
        <v>257.89249999999998</v>
      </c>
      <c r="O73" s="42">
        <f>RANK(M73,($M$73:$M$82))</f>
        <v>1</v>
      </c>
    </row>
    <row r="74" spans="1:15">
      <c r="A74" s="32">
        <v>87.9</v>
      </c>
      <c r="B74" s="33" t="s">
        <v>59</v>
      </c>
      <c r="C74" s="34">
        <v>2003</v>
      </c>
      <c r="D74" s="35" t="s">
        <v>34</v>
      </c>
      <c r="E74" s="10">
        <v>-73</v>
      </c>
      <c r="F74" s="10">
        <v>-73</v>
      </c>
      <c r="G74" s="56">
        <v>73</v>
      </c>
      <c r="H74" s="43">
        <f t="shared" si="35"/>
        <v>73</v>
      </c>
      <c r="I74" s="56">
        <v>98</v>
      </c>
      <c r="J74" s="56">
        <v>101</v>
      </c>
      <c r="K74" s="41">
        <v>-105</v>
      </c>
      <c r="L74" s="36">
        <f t="shared" si="36"/>
        <v>101</v>
      </c>
      <c r="M74" s="37">
        <f t="shared" si="37"/>
        <v>174</v>
      </c>
      <c r="N74" s="38">
        <f t="shared" si="38"/>
        <v>203.3886</v>
      </c>
      <c r="O74" s="18">
        <f t="shared" ref="O74:O82" si="39">RANK(M74,($M$73:$M$82))</f>
        <v>2</v>
      </c>
    </row>
    <row r="75" spans="1:15">
      <c r="A75" s="32">
        <v>86.1</v>
      </c>
      <c r="B75" s="33" t="s">
        <v>60</v>
      </c>
      <c r="C75" s="34">
        <v>2006</v>
      </c>
      <c r="D75" s="35" t="s">
        <v>50</v>
      </c>
      <c r="E75" s="56">
        <v>70</v>
      </c>
      <c r="F75" s="56">
        <v>74</v>
      </c>
      <c r="G75" s="10">
        <v>-76</v>
      </c>
      <c r="H75" s="43">
        <f t="shared" si="35"/>
        <v>74</v>
      </c>
      <c r="I75" s="56">
        <v>95</v>
      </c>
      <c r="J75" s="10">
        <v>-100</v>
      </c>
      <c r="K75" s="41">
        <v>-100</v>
      </c>
      <c r="L75" s="36">
        <f t="shared" si="36"/>
        <v>95</v>
      </c>
      <c r="M75" s="37">
        <f t="shared" si="37"/>
        <v>169</v>
      </c>
      <c r="N75" s="38">
        <f t="shared" si="38"/>
        <v>199.43689999999998</v>
      </c>
      <c r="O75" s="18">
        <f t="shared" si="39"/>
        <v>3</v>
      </c>
    </row>
    <row r="76" spans="1:15" hidden="1">
      <c r="A76" s="32"/>
      <c r="B76" s="33"/>
      <c r="C76" s="34"/>
      <c r="D76" s="35"/>
      <c r="E76" s="10"/>
      <c r="F76" s="10"/>
      <c r="G76" s="10"/>
      <c r="H76" s="43">
        <f t="shared" si="35"/>
        <v>0</v>
      </c>
      <c r="I76" s="10"/>
      <c r="J76" s="10"/>
      <c r="K76" s="41"/>
      <c r="L76" s="36">
        <f t="shared" si="36"/>
        <v>0</v>
      </c>
      <c r="M76" s="37">
        <f t="shared" si="37"/>
        <v>0</v>
      </c>
      <c r="N76" s="38">
        <f t="shared" si="38"/>
        <v>0</v>
      </c>
      <c r="O76" s="18">
        <f t="shared" si="39"/>
        <v>4</v>
      </c>
    </row>
    <row r="77" spans="1:15" hidden="1">
      <c r="A77" s="32"/>
      <c r="B77" s="33"/>
      <c r="C77" s="34"/>
      <c r="D77" s="35"/>
      <c r="E77" s="10"/>
      <c r="F77" s="10"/>
      <c r="G77" s="10"/>
      <c r="H77" s="43">
        <f t="shared" si="35"/>
        <v>0</v>
      </c>
      <c r="I77" s="10"/>
      <c r="J77" s="10"/>
      <c r="K77" s="41"/>
      <c r="L77" s="36">
        <f t="shared" si="36"/>
        <v>0</v>
      </c>
      <c r="M77" s="37">
        <f t="shared" si="37"/>
        <v>0</v>
      </c>
      <c r="N77" s="38">
        <f t="shared" si="38"/>
        <v>0</v>
      </c>
      <c r="O77" s="18">
        <f t="shared" si="39"/>
        <v>4</v>
      </c>
    </row>
    <row r="78" spans="1:15" hidden="1">
      <c r="A78" s="32"/>
      <c r="B78" s="33"/>
      <c r="C78" s="34"/>
      <c r="D78" s="35"/>
      <c r="E78" s="10"/>
      <c r="F78" s="10"/>
      <c r="G78" s="10"/>
      <c r="H78" s="43">
        <f t="shared" si="35"/>
        <v>0</v>
      </c>
      <c r="I78" s="10"/>
      <c r="J78" s="10"/>
      <c r="K78" s="41"/>
      <c r="L78" s="36">
        <f t="shared" si="36"/>
        <v>0</v>
      </c>
      <c r="M78" s="37">
        <f t="shared" si="37"/>
        <v>0</v>
      </c>
      <c r="N78" s="38">
        <f t="shared" si="38"/>
        <v>0</v>
      </c>
      <c r="O78" s="18">
        <f t="shared" si="39"/>
        <v>4</v>
      </c>
    </row>
    <row r="79" spans="1:15" hidden="1">
      <c r="A79" s="32"/>
      <c r="B79" s="33"/>
      <c r="C79" s="34"/>
      <c r="D79" s="35"/>
      <c r="E79" s="10"/>
      <c r="F79" s="10"/>
      <c r="G79" s="10"/>
      <c r="H79" s="36">
        <f t="shared" si="35"/>
        <v>0</v>
      </c>
      <c r="I79" s="10"/>
      <c r="J79" s="10"/>
      <c r="K79" s="24"/>
      <c r="L79" s="36">
        <f t="shared" si="36"/>
        <v>0</v>
      </c>
      <c r="M79" s="37">
        <f t="shared" si="37"/>
        <v>0</v>
      </c>
      <c r="N79" s="38">
        <f t="shared" si="38"/>
        <v>0</v>
      </c>
      <c r="O79" s="18">
        <f t="shared" si="39"/>
        <v>4</v>
      </c>
    </row>
    <row r="80" spans="1:15" hidden="1">
      <c r="A80" s="32"/>
      <c r="B80" s="33"/>
      <c r="C80" s="34"/>
      <c r="D80" s="35"/>
      <c r="E80" s="10"/>
      <c r="F80" s="10"/>
      <c r="G80" s="10"/>
      <c r="H80" s="36">
        <f t="shared" si="35"/>
        <v>0</v>
      </c>
      <c r="I80" s="10"/>
      <c r="J80" s="10"/>
      <c r="K80" s="24"/>
      <c r="L80" s="36">
        <f t="shared" si="36"/>
        <v>0</v>
      </c>
      <c r="M80" s="37">
        <f t="shared" si="37"/>
        <v>0</v>
      </c>
      <c r="N80" s="38">
        <f t="shared" si="38"/>
        <v>0</v>
      </c>
      <c r="O80" s="18">
        <f t="shared" si="39"/>
        <v>4</v>
      </c>
    </row>
    <row r="81" spans="1:15" hidden="1">
      <c r="A81" s="32"/>
      <c r="B81" s="33"/>
      <c r="C81" s="34"/>
      <c r="D81" s="35"/>
      <c r="E81" s="10"/>
      <c r="F81" s="10"/>
      <c r="G81" s="10"/>
      <c r="H81" s="36">
        <f t="shared" si="35"/>
        <v>0</v>
      </c>
      <c r="I81" s="10"/>
      <c r="J81" s="10"/>
      <c r="K81" s="24"/>
      <c r="L81" s="36">
        <f t="shared" si="36"/>
        <v>0</v>
      </c>
      <c r="M81" s="37">
        <f t="shared" si="37"/>
        <v>0</v>
      </c>
      <c r="N81" s="38">
        <f t="shared" si="38"/>
        <v>0</v>
      </c>
      <c r="O81" s="18">
        <f t="shared" si="39"/>
        <v>4</v>
      </c>
    </row>
    <row r="82" spans="1:15" ht="13.5" hidden="1" thickBot="1">
      <c r="A82" s="44"/>
      <c r="B82" s="9"/>
      <c r="C82" s="45"/>
      <c r="D82" s="16"/>
      <c r="E82" s="11"/>
      <c r="F82" s="11"/>
      <c r="G82" s="11"/>
      <c r="H82" s="14">
        <f t="shared" si="35"/>
        <v>0</v>
      </c>
      <c r="I82" s="11"/>
      <c r="J82" s="11"/>
      <c r="K82" s="46"/>
      <c r="L82" s="14">
        <f t="shared" si="36"/>
        <v>0</v>
      </c>
      <c r="M82" s="47">
        <f t="shared" si="37"/>
        <v>0</v>
      </c>
      <c r="N82" s="12">
        <f t="shared" si="38"/>
        <v>0</v>
      </c>
      <c r="O82" s="49">
        <f t="shared" si="39"/>
        <v>4</v>
      </c>
    </row>
    <row r="83" spans="1:15" ht="13.5" thickBot="1">
      <c r="A83" s="62" t="s">
        <v>22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1:15">
      <c r="A84" s="25">
        <v>94.5</v>
      </c>
      <c r="B84" s="26" t="s">
        <v>61</v>
      </c>
      <c r="C84" s="27">
        <v>2005</v>
      </c>
      <c r="D84" s="28" t="s">
        <v>62</v>
      </c>
      <c r="E84" s="57">
        <v>105</v>
      </c>
      <c r="F84" s="57">
        <v>110</v>
      </c>
      <c r="G84" s="57">
        <v>113</v>
      </c>
      <c r="H84" s="39">
        <f t="shared" ref="H84:H93" si="40">IF(MAX(E84:G84)&lt;0,0,MAX(E84:G84))</f>
        <v>113</v>
      </c>
      <c r="I84" s="57">
        <v>125</v>
      </c>
      <c r="J84" s="57">
        <v>132</v>
      </c>
      <c r="K84" s="40">
        <v>-142</v>
      </c>
      <c r="L84" s="29">
        <f t="shared" ref="L84:L93" si="41">IF(MAX(I84:K84)&lt;0,0,MAX(I84:K84))</f>
        <v>132</v>
      </c>
      <c r="M84" s="30">
        <f t="shared" ref="M84:M93" si="42">SUM(H84,L84)</f>
        <v>245</v>
      </c>
      <c r="N84" s="31">
        <f t="shared" ref="N84:N93" si="43">IF(ISNUMBER(A84), (IF(175.508&lt; A84,M84, TRUNC(10^(0.75194503*((LOG((A84/175.508)/LOG(10))*(LOG((A84/175.508)/LOG(10)))))),4)*M84)), 0)</f>
        <v>277.6585</v>
      </c>
      <c r="O84" s="42">
        <f>RANK(M84,($M$84:$M$93))</f>
        <v>1</v>
      </c>
    </row>
    <row r="85" spans="1:15" hidden="1">
      <c r="A85" s="32"/>
      <c r="B85" s="33"/>
      <c r="C85" s="34"/>
      <c r="D85" s="35"/>
      <c r="E85" s="10"/>
      <c r="F85" s="10"/>
      <c r="G85" s="10"/>
      <c r="H85" s="43">
        <f t="shared" si="40"/>
        <v>0</v>
      </c>
      <c r="I85" s="10"/>
      <c r="J85" s="10"/>
      <c r="K85" s="41"/>
      <c r="L85" s="36">
        <f t="shared" si="41"/>
        <v>0</v>
      </c>
      <c r="M85" s="37">
        <f t="shared" si="42"/>
        <v>0</v>
      </c>
      <c r="N85" s="38">
        <f t="shared" si="43"/>
        <v>0</v>
      </c>
      <c r="O85" s="18">
        <f t="shared" ref="O85:O93" si="44">RANK(M85,($M$84:$M$93))</f>
        <v>2</v>
      </c>
    </row>
    <row r="86" spans="1:15" hidden="1">
      <c r="A86" s="32"/>
      <c r="B86" s="33"/>
      <c r="C86" s="34"/>
      <c r="D86" s="35"/>
      <c r="E86" s="10"/>
      <c r="F86" s="10"/>
      <c r="G86" s="10"/>
      <c r="H86" s="43">
        <f t="shared" si="40"/>
        <v>0</v>
      </c>
      <c r="I86" s="10"/>
      <c r="J86" s="10"/>
      <c r="K86" s="41"/>
      <c r="L86" s="36">
        <f t="shared" si="41"/>
        <v>0</v>
      </c>
      <c r="M86" s="37">
        <f t="shared" si="42"/>
        <v>0</v>
      </c>
      <c r="N86" s="38">
        <f t="shared" si="43"/>
        <v>0</v>
      </c>
      <c r="O86" s="18">
        <f t="shared" si="44"/>
        <v>2</v>
      </c>
    </row>
    <row r="87" spans="1:15" hidden="1">
      <c r="A87" s="32"/>
      <c r="B87" s="33"/>
      <c r="C87" s="34"/>
      <c r="D87" s="35"/>
      <c r="E87" s="10"/>
      <c r="F87" s="10"/>
      <c r="G87" s="10"/>
      <c r="H87" s="43">
        <f t="shared" si="40"/>
        <v>0</v>
      </c>
      <c r="I87" s="10"/>
      <c r="J87" s="10"/>
      <c r="K87" s="41"/>
      <c r="L87" s="36">
        <f t="shared" si="41"/>
        <v>0</v>
      </c>
      <c r="M87" s="37">
        <f t="shared" si="42"/>
        <v>0</v>
      </c>
      <c r="N87" s="38">
        <f t="shared" si="43"/>
        <v>0</v>
      </c>
      <c r="O87" s="18">
        <f t="shared" si="44"/>
        <v>2</v>
      </c>
    </row>
    <row r="88" spans="1:15" hidden="1">
      <c r="A88" s="32"/>
      <c r="B88" s="33"/>
      <c r="C88" s="34"/>
      <c r="D88" s="35"/>
      <c r="E88" s="10"/>
      <c r="F88" s="10"/>
      <c r="G88" s="10"/>
      <c r="H88" s="43">
        <f t="shared" si="40"/>
        <v>0</v>
      </c>
      <c r="I88" s="10"/>
      <c r="J88" s="10"/>
      <c r="K88" s="41"/>
      <c r="L88" s="36">
        <f t="shared" si="41"/>
        <v>0</v>
      </c>
      <c r="M88" s="37">
        <f t="shared" si="42"/>
        <v>0</v>
      </c>
      <c r="N88" s="38">
        <f t="shared" si="43"/>
        <v>0</v>
      </c>
      <c r="O88" s="18">
        <f t="shared" si="44"/>
        <v>2</v>
      </c>
    </row>
    <row r="89" spans="1:15" hidden="1">
      <c r="A89" s="32"/>
      <c r="B89" s="33"/>
      <c r="C89" s="34"/>
      <c r="D89" s="35"/>
      <c r="E89" s="10"/>
      <c r="F89" s="10"/>
      <c r="G89" s="10"/>
      <c r="H89" s="43">
        <f t="shared" si="40"/>
        <v>0</v>
      </c>
      <c r="I89" s="10"/>
      <c r="J89" s="10"/>
      <c r="K89" s="41"/>
      <c r="L89" s="36">
        <f t="shared" si="41"/>
        <v>0</v>
      </c>
      <c r="M89" s="37">
        <f t="shared" si="42"/>
        <v>0</v>
      </c>
      <c r="N89" s="38">
        <f t="shared" si="43"/>
        <v>0</v>
      </c>
      <c r="O89" s="18">
        <f t="shared" si="44"/>
        <v>2</v>
      </c>
    </row>
    <row r="90" spans="1:15" hidden="1">
      <c r="A90" s="32"/>
      <c r="B90" s="33"/>
      <c r="C90" s="34"/>
      <c r="D90" s="35"/>
      <c r="E90" s="10"/>
      <c r="F90" s="10"/>
      <c r="G90" s="10"/>
      <c r="H90" s="36">
        <f t="shared" si="40"/>
        <v>0</v>
      </c>
      <c r="I90" s="10"/>
      <c r="J90" s="10"/>
      <c r="K90" s="24"/>
      <c r="L90" s="36">
        <f t="shared" si="41"/>
        <v>0</v>
      </c>
      <c r="M90" s="37">
        <f t="shared" si="42"/>
        <v>0</v>
      </c>
      <c r="N90" s="38">
        <f t="shared" si="43"/>
        <v>0</v>
      </c>
      <c r="O90" s="18">
        <f t="shared" si="44"/>
        <v>2</v>
      </c>
    </row>
    <row r="91" spans="1:15" hidden="1">
      <c r="A91" s="32"/>
      <c r="B91" s="33"/>
      <c r="C91" s="34"/>
      <c r="D91" s="35"/>
      <c r="E91" s="10"/>
      <c r="F91" s="10"/>
      <c r="G91" s="10"/>
      <c r="H91" s="36">
        <f t="shared" si="40"/>
        <v>0</v>
      </c>
      <c r="I91" s="10"/>
      <c r="J91" s="10"/>
      <c r="K91" s="24"/>
      <c r="L91" s="36">
        <f t="shared" si="41"/>
        <v>0</v>
      </c>
      <c r="M91" s="37">
        <f t="shared" si="42"/>
        <v>0</v>
      </c>
      <c r="N91" s="38">
        <f t="shared" si="43"/>
        <v>0</v>
      </c>
      <c r="O91" s="18">
        <f t="shared" si="44"/>
        <v>2</v>
      </c>
    </row>
    <row r="92" spans="1:15" hidden="1">
      <c r="A92" s="32"/>
      <c r="B92" s="33"/>
      <c r="C92" s="34"/>
      <c r="D92" s="35"/>
      <c r="E92" s="10"/>
      <c r="F92" s="10"/>
      <c r="G92" s="10"/>
      <c r="H92" s="36">
        <f t="shared" si="40"/>
        <v>0</v>
      </c>
      <c r="I92" s="10"/>
      <c r="J92" s="10"/>
      <c r="K92" s="24"/>
      <c r="L92" s="36">
        <f t="shared" si="41"/>
        <v>0</v>
      </c>
      <c r="M92" s="37">
        <f t="shared" si="42"/>
        <v>0</v>
      </c>
      <c r="N92" s="38">
        <f t="shared" si="43"/>
        <v>0</v>
      </c>
      <c r="O92" s="18">
        <f t="shared" si="44"/>
        <v>2</v>
      </c>
    </row>
    <row r="93" spans="1:15" ht="13.5" hidden="1" thickBot="1">
      <c r="A93" s="44"/>
      <c r="B93" s="9"/>
      <c r="C93" s="45"/>
      <c r="D93" s="16"/>
      <c r="E93" s="11"/>
      <c r="F93" s="11"/>
      <c r="G93" s="11"/>
      <c r="H93" s="14">
        <f t="shared" si="40"/>
        <v>0</v>
      </c>
      <c r="I93" s="11"/>
      <c r="J93" s="11"/>
      <c r="K93" s="46"/>
      <c r="L93" s="14">
        <f t="shared" si="41"/>
        <v>0</v>
      </c>
      <c r="M93" s="47">
        <f t="shared" si="42"/>
        <v>0</v>
      </c>
      <c r="N93" s="12">
        <f t="shared" si="43"/>
        <v>0</v>
      </c>
      <c r="O93" s="49">
        <f t="shared" si="44"/>
        <v>2</v>
      </c>
    </row>
    <row r="94" spans="1:15" ht="13.5" thickBot="1">
      <c r="A94" s="62" t="s">
        <v>19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</row>
    <row r="95" spans="1:15">
      <c r="A95" s="25">
        <v>100.6</v>
      </c>
      <c r="B95" s="26" t="s">
        <v>63</v>
      </c>
      <c r="C95" s="27">
        <v>2003</v>
      </c>
      <c r="D95" s="28" t="s">
        <v>50</v>
      </c>
      <c r="E95" s="57">
        <v>80</v>
      </c>
      <c r="F95" s="57">
        <v>85</v>
      </c>
      <c r="G95" s="57">
        <v>90</v>
      </c>
      <c r="H95" s="39">
        <f t="shared" ref="H95:H104" si="45">IF(MAX(E95:G95)&lt;0,0,MAX(E95:G95))</f>
        <v>90</v>
      </c>
      <c r="I95" s="57">
        <v>105</v>
      </c>
      <c r="J95" s="23" t="s">
        <v>71</v>
      </c>
      <c r="K95" s="40" t="s">
        <v>71</v>
      </c>
      <c r="L95" s="29">
        <f t="shared" ref="L95:L104" si="46">IF(MAX(I95:K95)&lt;0,0,MAX(I95:K95))</f>
        <v>105</v>
      </c>
      <c r="M95" s="30">
        <f t="shared" ref="M95:M104" si="47">SUM(H95,L95)</f>
        <v>195</v>
      </c>
      <c r="N95" s="31">
        <f t="shared" ref="N95:N104" si="48">IF(ISNUMBER(A95), (IF(175.508&lt; A95,M95, TRUNC(10^(0.75194503*((LOG((A95/175.508)/LOG(10))*(LOG((A95/175.508)/LOG(10)))))),4)*M95)), 0)</f>
        <v>215.74800000000002</v>
      </c>
      <c r="O95" s="42">
        <f>RANK(M95,($M$95:$M$104))</f>
        <v>1</v>
      </c>
    </row>
    <row r="96" spans="1:15" hidden="1">
      <c r="A96" s="32"/>
      <c r="B96" s="33"/>
      <c r="C96" s="34"/>
      <c r="D96" s="35"/>
      <c r="E96" s="10"/>
      <c r="F96" s="10"/>
      <c r="G96" s="10"/>
      <c r="H96" s="43">
        <f t="shared" si="45"/>
        <v>0</v>
      </c>
      <c r="I96" s="10"/>
      <c r="J96" s="10"/>
      <c r="K96" s="41"/>
      <c r="L96" s="36">
        <f t="shared" si="46"/>
        <v>0</v>
      </c>
      <c r="M96" s="37">
        <f t="shared" si="47"/>
        <v>0</v>
      </c>
      <c r="N96" s="38">
        <f t="shared" si="48"/>
        <v>0</v>
      </c>
      <c r="O96" s="18">
        <f t="shared" ref="O96:O104" si="49">RANK(M96,($M$95:$M$104))</f>
        <v>2</v>
      </c>
    </row>
    <row r="97" spans="1:15" hidden="1">
      <c r="A97" s="32"/>
      <c r="B97" s="33"/>
      <c r="C97" s="34"/>
      <c r="D97" s="35"/>
      <c r="E97" s="10"/>
      <c r="F97" s="10"/>
      <c r="G97" s="10"/>
      <c r="H97" s="43">
        <f t="shared" si="45"/>
        <v>0</v>
      </c>
      <c r="I97" s="10"/>
      <c r="J97" s="10"/>
      <c r="K97" s="41"/>
      <c r="L97" s="36">
        <f t="shared" si="46"/>
        <v>0</v>
      </c>
      <c r="M97" s="37">
        <f t="shared" si="47"/>
        <v>0</v>
      </c>
      <c r="N97" s="38">
        <f t="shared" si="48"/>
        <v>0</v>
      </c>
      <c r="O97" s="18">
        <f t="shared" si="49"/>
        <v>2</v>
      </c>
    </row>
    <row r="98" spans="1:15" hidden="1">
      <c r="A98" s="32"/>
      <c r="B98" s="33"/>
      <c r="C98" s="34"/>
      <c r="D98" s="35"/>
      <c r="E98" s="10"/>
      <c r="F98" s="10"/>
      <c r="G98" s="10"/>
      <c r="H98" s="43">
        <f t="shared" si="45"/>
        <v>0</v>
      </c>
      <c r="I98" s="10"/>
      <c r="J98" s="10"/>
      <c r="K98" s="41"/>
      <c r="L98" s="36">
        <f t="shared" si="46"/>
        <v>0</v>
      </c>
      <c r="M98" s="37">
        <f t="shared" si="47"/>
        <v>0</v>
      </c>
      <c r="N98" s="38">
        <f t="shared" si="48"/>
        <v>0</v>
      </c>
      <c r="O98" s="18">
        <f t="shared" si="49"/>
        <v>2</v>
      </c>
    </row>
    <row r="99" spans="1:15" hidden="1">
      <c r="A99" s="32"/>
      <c r="B99" s="33"/>
      <c r="C99" s="34"/>
      <c r="D99" s="35"/>
      <c r="E99" s="10"/>
      <c r="F99" s="10"/>
      <c r="G99" s="10"/>
      <c r="H99" s="43">
        <f t="shared" si="45"/>
        <v>0</v>
      </c>
      <c r="I99" s="10"/>
      <c r="J99" s="10"/>
      <c r="K99" s="41"/>
      <c r="L99" s="36">
        <f t="shared" si="46"/>
        <v>0</v>
      </c>
      <c r="M99" s="37">
        <f t="shared" si="47"/>
        <v>0</v>
      </c>
      <c r="N99" s="38">
        <f t="shared" si="48"/>
        <v>0</v>
      </c>
      <c r="O99" s="18">
        <f t="shared" si="49"/>
        <v>2</v>
      </c>
    </row>
    <row r="100" spans="1:15" hidden="1">
      <c r="A100" s="32"/>
      <c r="B100" s="33"/>
      <c r="C100" s="34"/>
      <c r="D100" s="35"/>
      <c r="E100" s="10"/>
      <c r="F100" s="10"/>
      <c r="G100" s="10"/>
      <c r="H100" s="43">
        <f t="shared" si="45"/>
        <v>0</v>
      </c>
      <c r="I100" s="10"/>
      <c r="J100" s="10"/>
      <c r="K100" s="41"/>
      <c r="L100" s="36">
        <f t="shared" si="46"/>
        <v>0</v>
      </c>
      <c r="M100" s="37">
        <f t="shared" si="47"/>
        <v>0</v>
      </c>
      <c r="N100" s="38">
        <f t="shared" si="48"/>
        <v>0</v>
      </c>
      <c r="O100" s="18">
        <f t="shared" si="49"/>
        <v>2</v>
      </c>
    </row>
    <row r="101" spans="1:15" hidden="1">
      <c r="A101" s="32"/>
      <c r="B101" s="33"/>
      <c r="C101" s="34"/>
      <c r="D101" s="35"/>
      <c r="E101" s="10"/>
      <c r="F101" s="10"/>
      <c r="G101" s="10"/>
      <c r="H101" s="36">
        <f t="shared" si="45"/>
        <v>0</v>
      </c>
      <c r="I101" s="10"/>
      <c r="J101" s="10"/>
      <c r="K101" s="24"/>
      <c r="L101" s="36">
        <f t="shared" si="46"/>
        <v>0</v>
      </c>
      <c r="M101" s="37">
        <f t="shared" si="47"/>
        <v>0</v>
      </c>
      <c r="N101" s="38">
        <f t="shared" si="48"/>
        <v>0</v>
      </c>
      <c r="O101" s="18">
        <f t="shared" si="49"/>
        <v>2</v>
      </c>
    </row>
    <row r="102" spans="1:15" hidden="1">
      <c r="A102" s="32"/>
      <c r="B102" s="33"/>
      <c r="C102" s="34"/>
      <c r="D102" s="35"/>
      <c r="E102" s="10"/>
      <c r="F102" s="10"/>
      <c r="G102" s="10"/>
      <c r="H102" s="36">
        <f t="shared" si="45"/>
        <v>0</v>
      </c>
      <c r="I102" s="10"/>
      <c r="J102" s="10"/>
      <c r="K102" s="24"/>
      <c r="L102" s="36">
        <f t="shared" si="46"/>
        <v>0</v>
      </c>
      <c r="M102" s="37">
        <f t="shared" si="47"/>
        <v>0</v>
      </c>
      <c r="N102" s="38">
        <f t="shared" si="48"/>
        <v>0</v>
      </c>
      <c r="O102" s="18">
        <f t="shared" si="49"/>
        <v>2</v>
      </c>
    </row>
    <row r="103" spans="1:15" hidden="1">
      <c r="A103" s="32"/>
      <c r="B103" s="33"/>
      <c r="C103" s="34"/>
      <c r="D103" s="35"/>
      <c r="E103" s="10"/>
      <c r="F103" s="10"/>
      <c r="G103" s="10"/>
      <c r="H103" s="36">
        <f t="shared" si="45"/>
        <v>0</v>
      </c>
      <c r="I103" s="10"/>
      <c r="J103" s="10"/>
      <c r="K103" s="24"/>
      <c r="L103" s="36">
        <f t="shared" si="46"/>
        <v>0</v>
      </c>
      <c r="M103" s="37">
        <f t="shared" si="47"/>
        <v>0</v>
      </c>
      <c r="N103" s="38">
        <f t="shared" si="48"/>
        <v>0</v>
      </c>
      <c r="O103" s="18">
        <f t="shared" si="49"/>
        <v>2</v>
      </c>
    </row>
    <row r="104" spans="1:15" ht="13.5" hidden="1" thickBot="1">
      <c r="A104" s="44"/>
      <c r="B104" s="9"/>
      <c r="C104" s="45"/>
      <c r="D104" s="16"/>
      <c r="E104" s="11"/>
      <c r="F104" s="11"/>
      <c r="G104" s="11"/>
      <c r="H104" s="14">
        <f t="shared" si="45"/>
        <v>0</v>
      </c>
      <c r="I104" s="11"/>
      <c r="J104" s="11"/>
      <c r="K104" s="46"/>
      <c r="L104" s="14">
        <f t="shared" si="46"/>
        <v>0</v>
      </c>
      <c r="M104" s="47">
        <f t="shared" si="47"/>
        <v>0</v>
      </c>
      <c r="N104" s="12">
        <f t="shared" si="48"/>
        <v>0</v>
      </c>
      <c r="O104" s="49">
        <f t="shared" si="49"/>
        <v>2</v>
      </c>
    </row>
    <row r="105" spans="1:15" ht="13.5" thickBot="1">
      <c r="A105" s="62" t="s">
        <v>25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1:15">
      <c r="A106" s="25">
        <v>146.5</v>
      </c>
      <c r="B106" s="26" t="s">
        <v>64</v>
      </c>
      <c r="C106" s="27">
        <v>2003</v>
      </c>
      <c r="D106" s="28" t="s">
        <v>44</v>
      </c>
      <c r="E106" s="57">
        <v>148</v>
      </c>
      <c r="F106" s="57">
        <v>155</v>
      </c>
      <c r="G106" s="57">
        <v>161</v>
      </c>
      <c r="H106" s="39">
        <f t="shared" ref="H106:H115" si="50">IF(MAX(E106:G106)&lt;0,0,MAX(E106:G106))</f>
        <v>161</v>
      </c>
      <c r="I106" s="57">
        <v>183</v>
      </c>
      <c r="J106" s="23">
        <v>-193</v>
      </c>
      <c r="K106" s="40">
        <v>-193</v>
      </c>
      <c r="L106" s="29">
        <f t="shared" ref="L106:L115" si="51">IF(MAX(I106:K106)&lt;0,0,MAX(I106:K106))</f>
        <v>183</v>
      </c>
      <c r="M106" s="30">
        <f t="shared" ref="M106:M115" si="52">SUM(H106,L106)</f>
        <v>344</v>
      </c>
      <c r="N106" s="31">
        <f t="shared" ref="N106:N115" si="53">IF(ISNUMBER(A106), (IF(175.508&lt; A106,M106, TRUNC(10^(0.75194503*((LOG((A106/175.508)/LOG(10))*(LOG((A106/175.508)/LOG(10)))))),4)*M106)), 0)</f>
        <v>347.68079999999998</v>
      </c>
      <c r="O106" s="42">
        <f>RANK(M106,($M$106:$M$115))</f>
        <v>1</v>
      </c>
    </row>
    <row r="107" spans="1:15">
      <c r="A107" s="32">
        <v>113.6</v>
      </c>
      <c r="B107" s="33" t="s">
        <v>65</v>
      </c>
      <c r="C107" s="34">
        <v>2003</v>
      </c>
      <c r="D107" s="35" t="s">
        <v>66</v>
      </c>
      <c r="E107" s="56">
        <v>110</v>
      </c>
      <c r="F107" s="56">
        <v>115</v>
      </c>
      <c r="G107" s="56">
        <v>120</v>
      </c>
      <c r="H107" s="43">
        <f t="shared" si="50"/>
        <v>120</v>
      </c>
      <c r="I107" s="56">
        <v>130</v>
      </c>
      <c r="J107" s="56">
        <v>140</v>
      </c>
      <c r="K107" s="41">
        <v>-145</v>
      </c>
      <c r="L107" s="36">
        <f t="shared" si="51"/>
        <v>140</v>
      </c>
      <c r="M107" s="37">
        <f t="shared" si="52"/>
        <v>260</v>
      </c>
      <c r="N107" s="38">
        <f t="shared" si="53"/>
        <v>276.56200000000001</v>
      </c>
      <c r="O107" s="18">
        <f t="shared" ref="O107:O115" si="54">RANK(M107,($M$106:$M$115))</f>
        <v>2</v>
      </c>
    </row>
    <row r="108" spans="1:15" hidden="1">
      <c r="A108" s="32"/>
      <c r="B108" s="33"/>
      <c r="C108" s="34"/>
      <c r="D108" s="35"/>
      <c r="E108" s="10"/>
      <c r="F108" s="10"/>
      <c r="G108" s="10"/>
      <c r="H108" s="43">
        <f t="shared" si="50"/>
        <v>0</v>
      </c>
      <c r="I108" s="10"/>
      <c r="J108" s="10"/>
      <c r="K108" s="41"/>
      <c r="L108" s="36">
        <f t="shared" si="51"/>
        <v>0</v>
      </c>
      <c r="M108" s="37">
        <f t="shared" si="52"/>
        <v>0</v>
      </c>
      <c r="N108" s="38">
        <f t="shared" si="53"/>
        <v>0</v>
      </c>
      <c r="O108" s="18">
        <f t="shared" si="54"/>
        <v>3</v>
      </c>
    </row>
    <row r="109" spans="1:15" hidden="1">
      <c r="A109" s="32"/>
      <c r="B109" s="33"/>
      <c r="C109" s="34"/>
      <c r="D109" s="35"/>
      <c r="E109" s="10"/>
      <c r="F109" s="10"/>
      <c r="G109" s="10"/>
      <c r="H109" s="43">
        <f t="shared" si="50"/>
        <v>0</v>
      </c>
      <c r="I109" s="10"/>
      <c r="J109" s="10"/>
      <c r="K109" s="41"/>
      <c r="L109" s="36">
        <f t="shared" si="51"/>
        <v>0</v>
      </c>
      <c r="M109" s="37">
        <f t="shared" si="52"/>
        <v>0</v>
      </c>
      <c r="N109" s="38">
        <f t="shared" si="53"/>
        <v>0</v>
      </c>
      <c r="O109" s="18">
        <f t="shared" si="54"/>
        <v>3</v>
      </c>
    </row>
    <row r="110" spans="1:15" hidden="1">
      <c r="A110" s="32"/>
      <c r="B110" s="33"/>
      <c r="C110" s="34"/>
      <c r="D110" s="35"/>
      <c r="E110" s="10"/>
      <c r="F110" s="10"/>
      <c r="G110" s="10"/>
      <c r="H110" s="43">
        <f t="shared" si="50"/>
        <v>0</v>
      </c>
      <c r="I110" s="10"/>
      <c r="J110" s="10"/>
      <c r="K110" s="41"/>
      <c r="L110" s="36">
        <f t="shared" si="51"/>
        <v>0</v>
      </c>
      <c r="M110" s="37">
        <f t="shared" si="52"/>
        <v>0</v>
      </c>
      <c r="N110" s="38">
        <f t="shared" si="53"/>
        <v>0</v>
      </c>
      <c r="O110" s="18">
        <f t="shared" si="54"/>
        <v>3</v>
      </c>
    </row>
    <row r="111" spans="1:15" hidden="1">
      <c r="A111" s="32"/>
      <c r="B111" s="33"/>
      <c r="C111" s="34"/>
      <c r="D111" s="35"/>
      <c r="E111" s="10"/>
      <c r="F111" s="10"/>
      <c r="G111" s="10"/>
      <c r="H111" s="43">
        <f t="shared" si="50"/>
        <v>0</v>
      </c>
      <c r="I111" s="10"/>
      <c r="J111" s="10"/>
      <c r="K111" s="41"/>
      <c r="L111" s="36">
        <f t="shared" si="51"/>
        <v>0</v>
      </c>
      <c r="M111" s="37">
        <f t="shared" si="52"/>
        <v>0</v>
      </c>
      <c r="N111" s="38">
        <f t="shared" si="53"/>
        <v>0</v>
      </c>
      <c r="O111" s="18">
        <f t="shared" si="54"/>
        <v>3</v>
      </c>
    </row>
    <row r="112" spans="1:15" hidden="1">
      <c r="A112" s="32"/>
      <c r="B112" s="33"/>
      <c r="C112" s="34"/>
      <c r="D112" s="35"/>
      <c r="E112" s="10"/>
      <c r="F112" s="10"/>
      <c r="G112" s="10"/>
      <c r="H112" s="36">
        <f t="shared" si="50"/>
        <v>0</v>
      </c>
      <c r="I112" s="10"/>
      <c r="J112" s="10"/>
      <c r="K112" s="24"/>
      <c r="L112" s="36">
        <f t="shared" si="51"/>
        <v>0</v>
      </c>
      <c r="M112" s="37">
        <f t="shared" si="52"/>
        <v>0</v>
      </c>
      <c r="N112" s="38">
        <f t="shared" si="53"/>
        <v>0</v>
      </c>
      <c r="O112" s="18">
        <f t="shared" si="54"/>
        <v>3</v>
      </c>
    </row>
    <row r="113" spans="1:15" hidden="1">
      <c r="A113" s="32"/>
      <c r="B113" s="33"/>
      <c r="C113" s="34"/>
      <c r="D113" s="35"/>
      <c r="E113" s="10"/>
      <c r="F113" s="10"/>
      <c r="G113" s="10"/>
      <c r="H113" s="36">
        <f t="shared" si="50"/>
        <v>0</v>
      </c>
      <c r="I113" s="10"/>
      <c r="J113" s="10"/>
      <c r="K113" s="24"/>
      <c r="L113" s="36">
        <f t="shared" si="51"/>
        <v>0</v>
      </c>
      <c r="M113" s="37">
        <f t="shared" si="52"/>
        <v>0</v>
      </c>
      <c r="N113" s="38">
        <f t="shared" si="53"/>
        <v>0</v>
      </c>
      <c r="O113" s="18">
        <f t="shared" si="54"/>
        <v>3</v>
      </c>
    </row>
    <row r="114" spans="1:15" hidden="1">
      <c r="A114" s="32"/>
      <c r="B114" s="33"/>
      <c r="C114" s="34"/>
      <c r="D114" s="35"/>
      <c r="E114" s="10"/>
      <c r="F114" s="10"/>
      <c r="G114" s="10"/>
      <c r="H114" s="36">
        <f t="shared" si="50"/>
        <v>0</v>
      </c>
      <c r="I114" s="10"/>
      <c r="J114" s="10"/>
      <c r="K114" s="24"/>
      <c r="L114" s="36">
        <f t="shared" si="51"/>
        <v>0</v>
      </c>
      <c r="M114" s="37">
        <f t="shared" si="52"/>
        <v>0</v>
      </c>
      <c r="N114" s="38">
        <f t="shared" si="53"/>
        <v>0</v>
      </c>
      <c r="O114" s="18">
        <f t="shared" si="54"/>
        <v>3</v>
      </c>
    </row>
    <row r="115" spans="1:15" ht="13.5" hidden="1" thickBot="1">
      <c r="A115" s="44"/>
      <c r="B115" s="9"/>
      <c r="C115" s="45"/>
      <c r="D115" s="16"/>
      <c r="E115" s="11"/>
      <c r="F115" s="11"/>
      <c r="G115" s="11"/>
      <c r="H115" s="14">
        <f t="shared" si="50"/>
        <v>0</v>
      </c>
      <c r="I115" s="11"/>
      <c r="J115" s="11"/>
      <c r="K115" s="46"/>
      <c r="L115" s="14">
        <f t="shared" si="51"/>
        <v>0</v>
      </c>
      <c r="M115" s="47">
        <f t="shared" si="52"/>
        <v>0</v>
      </c>
      <c r="N115" s="12">
        <f t="shared" si="53"/>
        <v>0</v>
      </c>
      <c r="O115" s="49">
        <f t="shared" si="54"/>
        <v>3</v>
      </c>
    </row>
    <row r="116" spans="1:15">
      <c r="A116" s="50"/>
      <c r="B116" s="51"/>
      <c r="C116" s="48"/>
      <c r="D116" s="52"/>
      <c r="E116" s="21"/>
      <c r="F116" s="21"/>
      <c r="G116" s="21"/>
      <c r="H116" s="55"/>
      <c r="I116" s="21"/>
      <c r="J116" s="21"/>
      <c r="K116" s="22"/>
      <c r="L116" s="55"/>
      <c r="M116" s="55"/>
      <c r="N116" s="53"/>
      <c r="O116" s="54"/>
    </row>
    <row r="117" spans="1:15">
      <c r="A117" s="71" t="s">
        <v>72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5">
      <c r="A118" s="71" t="s">
        <v>73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5">
      <c r="A119" s="73" t="s">
        <v>69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5">
      <c r="A120" s="19" t="s">
        <v>74</v>
      </c>
      <c r="B120" s="19"/>
      <c r="C120" s="19"/>
    </row>
    <row r="121" spans="1:15">
      <c r="A121" s="19" t="s">
        <v>75</v>
      </c>
    </row>
    <row r="122" spans="1:15">
      <c r="A122" s="20" t="s">
        <v>13</v>
      </c>
      <c r="C122">
        <v>72.5</v>
      </c>
      <c r="D122" t="s">
        <v>67</v>
      </c>
      <c r="H122" t="s">
        <v>68</v>
      </c>
    </row>
    <row r="123" spans="1:15">
      <c r="A123" s="19"/>
      <c r="B123" s="19"/>
      <c r="C123" s="19">
        <v>146.5</v>
      </c>
      <c r="D123" t="s">
        <v>70</v>
      </c>
    </row>
    <row r="124" spans="1:15">
      <c r="A124" s="19"/>
      <c r="C124">
        <v>94.5</v>
      </c>
      <c r="D124" t="s">
        <v>76</v>
      </c>
    </row>
    <row r="125" spans="1:15">
      <c r="A125" s="20"/>
      <c r="C125">
        <v>146.5</v>
      </c>
      <c r="D125" s="19" t="s">
        <v>77</v>
      </c>
      <c r="J125" s="19"/>
    </row>
  </sheetData>
  <sortState ref="A7:N9">
    <sortCondition descending="1" ref="M7:M9"/>
  </sortState>
  <mergeCells count="24">
    <mergeCell ref="A118:N118"/>
    <mergeCell ref="A119:N119"/>
    <mergeCell ref="A105:O105"/>
    <mergeCell ref="A117:N117"/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  <mergeCell ref="A50:O50"/>
    <mergeCell ref="A61:O61"/>
    <mergeCell ref="O4:O5"/>
    <mergeCell ref="A83:O83"/>
    <mergeCell ref="A94:O94"/>
    <mergeCell ref="A6:O6"/>
    <mergeCell ref="A17:O17"/>
    <mergeCell ref="A39:O39"/>
    <mergeCell ref="A28:O28"/>
    <mergeCell ref="A72:O72"/>
  </mergeCells>
  <conditionalFormatting sqref="E18:G27 I18:K27 E29:G38 I29:K38 E40:G49 I40:K49 E51:G60 I51:K60 E62:G71 I62:K71 E73:G82 I73:K82 E84:G93 I84:K93 E95:G104 I95:K104 E106:G116 I106:K116 I7:K16 E7:G16">
    <cfRule type="cellIs" dxfId="0" priority="157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 do 17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tesco1</cp:lastModifiedBy>
  <cp:lastPrinted>2017-05-01T00:12:25Z</cp:lastPrinted>
  <dcterms:created xsi:type="dcterms:W3CDTF">2017-04-29T16:55:30Z</dcterms:created>
  <dcterms:modified xsi:type="dcterms:W3CDTF">2020-08-02T11:11:05Z</dcterms:modified>
</cp:coreProperties>
</file>